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1a85c79caa4c09d0/Desktop/Anmeldeformulare/"/>
    </mc:Choice>
  </mc:AlternateContent>
  <xr:revisionPtr revIDLastSave="8" documentId="13_ncr:1_{D2577764-4734-48AC-8CE4-B5C4C3F8440E}" xr6:coauthVersionLast="47" xr6:coauthVersionMax="47" xr10:uidLastSave="{0B42485D-1B8B-4467-8E9C-C266C0F4EAA2}"/>
  <workbookProtection workbookAlgorithmName="SHA-512" workbookHashValue="WsBtf1eIhkBAe95QA7+Nf0BqfalfaTKwDXOOGTyPa517n7PcpRR7+4EsZkpCKMdvqmDqisv9F4pvBnU2bUJQFw==" workbookSaltValue="d1WWw42PAB4s0NB8iKa9Jw==" workbookSpinCount="100000" lockStructure="1"/>
  <bookViews>
    <workbookView xWindow="-120" yWindow="-120" windowWidth="29040" windowHeight="15720" tabRatio="603"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9"/>
  <customWorkbookViews>
    <customWorkbookView name="René Müller - Persönliche Ansicht" guid="{6F3B8BAC-2022-446A-B1AF-A3A7FEB3D41F}" mergeInterval="0" personalView="1" maximized="1" windowWidth="1676" windowHeight="7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6" i="20" l="1"/>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<sst xmlns="http://schemas.openxmlformats.org/spreadsheetml/2006/main" count="615" uniqueCount="329">
  <si>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</si>
  <si>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</si>
  <si>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</si>
  <si>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</si>
  <si>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</si>
  <si>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</si>
  <si>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</si>
  <si>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</si>
  <si>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</si>
  <si>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</si>
  <si>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</si>
  <si>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</si>
  <si>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</si>
  <si>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</si>
  <si>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</si>
  <si>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</si>
  <si>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</si>
  <si>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</si>
  <si>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</si>
  <si>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</si>
  <si>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</si>
  <si>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</si>
  <si>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</si>
  <si>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</si>
  <si>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</si>
  <si>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50m</t>
  </si>
  <si>
    <t>Pist. Ord. 7.65 / 9.0mm</t>
  </si>
  <si>
    <t>E-Mail</t>
  </si>
  <si>
    <t>Adresse Ressortchef Freie Schiessen BSSV</t>
  </si>
  <si>
    <t>Natel</t>
  </si>
  <si>
    <t>Mail</t>
  </si>
  <si>
    <t>Telefon P:</t>
  </si>
  <si>
    <t>Rue du soleil 9</t>
  </si>
  <si>
    <t>2610 St-Imier</t>
  </si>
  <si>
    <t xml:space="preserve">    Landesteil / région: </t>
  </si>
  <si>
    <t>P 10 Meter</t>
  </si>
  <si>
    <t>P 50/25 Meter</t>
  </si>
  <si>
    <t>G 300 Meter</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</si>
  <si>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</si>
  <si>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</si>
  <si>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</si>
  <si>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</si>
  <si>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</si>
  <si>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</si>
  <si>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</si>
  <si>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</si>
  <si>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</si>
  <si>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</si>
  <si>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</si>
  <si>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</si>
  <si>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</si>
  <si>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</si>
  <si>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</si>
  <si>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</si>
  <si>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</si>
  <si>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</si>
  <si>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</si>
  <si>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</si>
  <si>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</si>
  <si>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</si>
  <si>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</si>
  <si>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</si>
  <si>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</si>
  <si>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</si>
  <si>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</si>
  <si>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</si>
  <si>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</si>
  <si>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</si>
  <si>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</si>
  <si>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</si>
  <si>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</si>
  <si>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</si>
  <si>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</si>
  <si>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</si>
  <si>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</si>
  <si>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</si>
  <si>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01. April</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</si>
  <si>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</si>
  <si>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</si>
  <si>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</si>
  <si>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</si>
  <si>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</si>
  <si>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</si>
  <si>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</si>
  <si>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</si>
  <si>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</si>
  <si>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</si>
  <si>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</si>
  <si>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</si>
  <si>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</si>
  <si>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</si>
  <si>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</si>
  <si>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</si>
  <si>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</si>
  <si>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</si>
  <si>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</si>
  <si>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</si>
  <si>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</si>
  <si>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</si>
  <si>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</si>
  <si>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</si>
  <si>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</si>
  <si>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</si>
  <si>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</si>
  <si>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</si>
  <si>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</si>
  <si>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</si>
  <si>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</si>
  <si>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</si>
  <si>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</si>
  <si>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</si>
  <si>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</si>
  <si>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</si>
  <si>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</si>
  <si>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</si>
  <si>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</si>
  <si>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</si>
  <si>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</si>
  <si>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</si>
  <si>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</si>
  <si>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</si>
  <si>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</si>
  <si>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</si>
  <si>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</si>
  <si>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</si>
  <si>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</si>
  <si>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</si>
  <si>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</si>
  <si>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</si>
  <si>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</si>
  <si>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</si>
  <si>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</si>
  <si>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</si>
  <si>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</si>
  <si>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</si>
  <si>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</si>
  <si>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</si>
  <si>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</si>
  <si>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</si>
  <si>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</si>
  <si>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</si>
  <si>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</si>
  <si>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</si>
  <si>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</si>
  <si>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</si>
  <si>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</si>
  <si>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</si>
  <si>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</si>
  <si>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</si>
  <si>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</si>
  <si>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</si>
  <si>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</si>
  <si>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</si>
  <si>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</si>
  <si>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</si>
  <si>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</si>
  <si>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</si>
  <si>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</si>
  <si>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</si>
  <si>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Formular für das Emmental</t>
  </si>
  <si>
    <t>Formular für das Oberaargau</t>
  </si>
  <si>
    <t>Formular für den Jura Bernois</t>
  </si>
  <si>
    <t>Formular für das Seeland</t>
  </si>
  <si>
    <t>BSSV_FreieSchiessen</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</si>
  <si>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</si>
  <si>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</si>
  <si>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</si>
  <si>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</si>
  <si>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</si>
  <si>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</si>
  <si>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</si>
  <si>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</si>
  <si>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</si>
  <si>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</si>
  <si>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</si>
  <si>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</si>
  <si>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</si>
  <si>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</si>
  <si>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</si>
  <si>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15.10</t>
  </si>
  <si>
    <t>Diverse Anpassungen + Adressänderung RS Mittelland</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</si>
  <si>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</si>
  <si>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</si>
  <si>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</si>
  <si>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</si>
  <si>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</si>
  <si>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</si>
  <si>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</si>
  <si>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</si>
  <si>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</si>
  <si>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</si>
  <si>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Nächste Version für alle</t>
  </si>
  <si>
    <t>SESV, Ressort Freie Schiessen, Andreas Steinmann, Aarbergerstr. 9, 3271 Radelfingen</t>
  </si>
  <si>
    <t>asteinmann@ewanet.ch</t>
  </si>
  <si>
    <t>Andreas Steinmann</t>
  </si>
  <si>
    <t>3271 Radelfingen</t>
  </si>
  <si>
    <t>032 392 58 52</t>
  </si>
  <si>
    <t>079 285 88 82</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</si>
  <si>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</si>
  <si>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</si>
  <si>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</si>
  <si>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</si>
  <si>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</si>
  <si>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</si>
  <si>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</si>
  <si>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17.00</t>
  </si>
  <si>
    <t>Neues Hauptformular mit allen Anpassungen mit den neuen Gebühren</t>
  </si>
  <si>
    <t>Neue Gebühren ab 01.01.2017</t>
  </si>
  <si>
    <t>auswählen/sélect.</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</si>
  <si>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</si>
  <si>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</si>
  <si>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</si>
  <si>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</si>
  <si>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</si>
  <si>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</si>
  <si>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</si>
  <si>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</si>
  <si>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</si>
  <si>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</si>
  <si>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</si>
  <si>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</si>
  <si>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</si>
  <si>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</si>
  <si>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</si>
  <si>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</si>
  <si>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</si>
  <si>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</si>
  <si>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</si>
  <si>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</si>
  <si>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</si>
  <si>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</si>
  <si>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</si>
  <si>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Raifeisenbank Frutigland, 3472 Frutigen / PC 30-8660-1</t>
  </si>
  <si>
    <t>Formular für das Oberland; Kontoangaben eingefügt und Bernhard gebeten zu testen</t>
  </si>
  <si>
    <t>BSSV_FreieSchiessen_3</t>
  </si>
  <si>
    <t>BSSV_FreieSchiessen_2</t>
  </si>
  <si>
    <t>Truog Markus</t>
  </si>
  <si>
    <t>031 932 04 37</t>
  </si>
  <si>
    <t>076 332 04 37</t>
  </si>
  <si>
    <t>markus.truog@mssvbe.ch</t>
  </si>
  <si>
    <t>Bachstrasse 7</t>
  </si>
  <si>
    <t>3072 Ostermundigen</t>
  </si>
  <si>
    <t>BSSV_MSSV_Freieschiessen_17.02</t>
  </si>
  <si>
    <t>Formular für das Mittelland; Kontoangaben eingefügt</t>
  </si>
  <si>
    <t>Formular für das Mittelland/Bankkonto eingefügt</t>
  </si>
  <si>
    <t>Formular für das Mittelland/RL Truog eingefügt</t>
  </si>
  <si>
    <t>BSSV_FreieSchiessen_Entwurf 8</t>
  </si>
  <si>
    <t>MSSV Formular angepasst</t>
  </si>
  <si>
    <t>Mittelländischer Schiesssportverband (MSSV)</t>
  </si>
  <si>
    <t>3000 Bern</t>
  </si>
  <si>
    <t>PC:</t>
  </si>
  <si>
    <t>BSSV P 10m</t>
  </si>
  <si>
    <t>BSSV P 10 Meter</t>
  </si>
  <si>
    <t>Luftpistole 10 Meter</t>
  </si>
  <si>
    <t>BSSV_OSV_FreieSchiessen_17.02</t>
  </si>
  <si>
    <t>BSSV_FreieSchiessen_Entwurf 12</t>
  </si>
  <si>
    <t>Oberland neue RL Adresse eingefügt</t>
  </si>
  <si>
    <t>Gempeler Stephan</t>
  </si>
  <si>
    <t>079 676 80 05</t>
  </si>
  <si>
    <t>3812 Wilderswil</t>
  </si>
  <si>
    <t>osv.chef.freieschiessen@gmx.ch</t>
  </si>
  <si>
    <t>BSSV_FreieSchiessen_Entwurf 13</t>
  </si>
  <si>
    <t>Versionenverlauf angpasst</t>
  </si>
  <si>
    <t>Adresse OSV geändert, Versionennummer auf 17.02 geändert</t>
  </si>
  <si>
    <t>Landesteil Seeland (SESSV)</t>
  </si>
  <si>
    <t>BSSV_FreieSchiessen_V17.10</t>
  </si>
  <si>
    <t>BSSV_FreieSchiessen_Ver_17.10</t>
  </si>
  <si>
    <t>(vorjahr/année précédente)</t>
  </si>
  <si>
    <t>MSSV, Ressort Freie Schiessen,Markus Truog, Bachstr. 7, 3072 Ostermundigen</t>
  </si>
  <si>
    <t>BSSV_FreieSchiessen_Entwurf 14</t>
  </si>
  <si>
    <t>Adressen BSSV Chef angepasst</t>
  </si>
  <si>
    <t>Ressortchef Freie Schiessen BSSV, Andreas Steinmann, Aarbergerstr. 9, 3271 Radelfingen</t>
  </si>
  <si>
    <t>ESV, Ressort Freie Schiessen, Urs Röthlisberger, Feldstrasse 16, 3465 Dürrenroth</t>
  </si>
  <si>
    <t>roeti.spudi@bluewin.ch</t>
  </si>
  <si>
    <t>Urs Röthlisberger</t>
  </si>
  <si>
    <t>Feldstrasse 16</t>
  </si>
  <si>
    <t>3465 Dürrenroth</t>
  </si>
  <si>
    <t>079 312 15 38</t>
  </si>
  <si>
    <t>Schulgässli 33</t>
  </si>
  <si>
    <t>Kassiererin Monika Kübli</t>
  </si>
  <si>
    <t>https://www.swissshooting.ch/de/schiesssport/breitensport/</t>
  </si>
  <si>
    <t>OSV, Ressort Freie Schiessen, Stephan Gempeler, Schulgässli 33, 3812 Wilderswil</t>
  </si>
  <si>
    <t>BSSV_OSV_FreieSchiessen_17.14</t>
  </si>
  <si>
    <t>Adresse OSV Kassier geändert, Versionennummer auf 17.14 geändert</t>
  </si>
  <si>
    <t>Ab 01.01.2020 nur noch diese Version gültig</t>
  </si>
  <si>
    <t>17.1x</t>
  </si>
  <si>
    <t>Diverse Anpassungen Landesteile</t>
  </si>
  <si>
    <t>BSSV_OSV_FreieSchiessen_17.15</t>
  </si>
  <si>
    <t>IBAN auf CH73 8080 8004 2515 2285 5 geändert</t>
  </si>
  <si>
    <t>BSSV_OASSV_FreieSchiessen_17.05</t>
  </si>
  <si>
    <t>BSSV_OSV_FreieSchiessen_17.16</t>
  </si>
  <si>
    <t>Adresse Kassiererin, Guggenweg 13, 3818 Grindelwald</t>
  </si>
  <si>
    <t>Oberl. Schützenverband OSV, Monika Kübli, 3818 Grindelwald ¦ IBAN CH73 8080 8004 2515 2285 5 ¦ Raiffeisenbank Frutigen PC 30-8660-1</t>
  </si>
  <si>
    <t>Guggenweg, 13, 3818 Grindelwald</t>
  </si>
  <si>
    <t>Gaëtan Aellen</t>
  </si>
  <si>
    <t>079 394 60 05</t>
  </si>
  <si>
    <t>AJBST, tir libre, Gaëtan Aellen, Rue du soleil 9, 2610 St-Imier</t>
  </si>
  <si>
    <t>Mittelländischer Schiesssportverband (MSSV) ¦ 3000 Bern ¦ CH66 0637 4730 0420 1467 6</t>
  </si>
  <si>
    <t>Formular für das Mittelland/Bankkonto geändert</t>
  </si>
  <si>
    <t>BSSV_MSSV_FreieSchiessen_17.02</t>
  </si>
  <si>
    <t>CH66 0637 4730 0420 1467 6</t>
  </si>
  <si>
    <t>chefdetir.ajbst@gmail.com</t>
  </si>
  <si>
    <t>Auflage</t>
  </si>
  <si>
    <t>Frei</t>
  </si>
  <si>
    <t>24.10_BSSV_FreieSchiessen_V24.10_20240105_Entwurf2.xlsx</t>
  </si>
  <si>
    <t>BSSV_FreieSchiessen_V24.10</t>
  </si>
  <si>
    <t>Schützen / Tireurs (Auflage)</t>
  </si>
  <si>
    <t>Schützen / Tireurs (Frei)</t>
  </si>
  <si>
    <t>50m Frei</t>
  </si>
  <si>
    <t>25m Frei</t>
  </si>
  <si>
    <t>50m Auflage</t>
  </si>
  <si>
    <t>25m Auflage</t>
  </si>
  <si>
    <t>nur 25m Auflage</t>
  </si>
  <si>
    <t>nur 25m Frei</t>
  </si>
  <si>
    <t>nur Auflage</t>
  </si>
  <si>
    <t>CH73 8080 8004 2515 2285 5</t>
  </si>
  <si>
    <t>OASSV, Ressort Freie Schiessen, Adrian Blum, Emmenau 6, 3415 Hasle b.B.</t>
  </si>
  <si>
    <t>adrian-blum@bluewin.ch</t>
  </si>
  <si>
    <t>BSSV_OASSV_FreieSchiessen_V24.30</t>
  </si>
  <si>
    <t>Adresse RL OASSV</t>
  </si>
  <si>
    <t>Adrian Blum</t>
  </si>
  <si>
    <t>Emmenau 6</t>
  </si>
  <si>
    <t>079 520 78 75</t>
  </si>
  <si>
    <t>3415 Hasle b.B.</t>
  </si>
  <si>
    <t>BSSV_FreieSchiessen_Ver_25.00</t>
  </si>
  <si>
    <t>BSSV_FreieSchiessen_V25.00</t>
  </si>
  <si>
    <t>Version V25.00</t>
  </si>
  <si>
    <t>II</t>
  </si>
  <si>
    <t>https://www.swissshooting.ch/de/schiesssport/breitensport/dokumente-und-reglemente/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</si>
</sst>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
      <sz val="12"/>
      <color rgb="FF0070C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44" fillId="0" borderId="0" applyNumberFormat="0" applyFill="0" applyBorder="0" applyAlignment="0" applyProtection="0"/>
  </cellStyleXfs>
  <cellXfs count="368">
    <xf numFmtId="0" fontId="0" fillId="0" borderId="0" xfId="0"/>
    <xf numFmtId="0" fontId="33" fillId="0" borderId="0" xfId="0" applyFont="1"/>
    <xf numFmtId="2" fontId="33" fillId="0" borderId="0" xfId="0" applyNumberFormat="1" applyFont="1"/>
    <xf numFmtId="0" fontId="34" fillId="0" borderId="0" xfId="0" applyFont="1" applyAlignment="1">
      <alignment horizontal="left" vertical="center"/>
    </xf>
    <xf numFmtId="0" fontId="34" fillId="0" borderId="0" xfId="0" applyFont="1" applyAlignment="1">
      <alignment vertical="center"/>
    </xf>
    <xf numFmtId="0" fontId="29" fillId="0" borderId="0" xfId="0" applyFont="1" applyAlignment="1">
      <alignment vertical="center"/>
    </xf>
    <xf numFmtId="0" fontId="33" fillId="0" borderId="1" xfId="0" applyFont="1" applyBorder="1"/>
    <xf numFmtId="0" fontId="32" fillId="0" borderId="2" xfId="0" applyFont="1" applyBorder="1" applyAlignment="1">
      <alignment horizontal="left" vertical="center" readingOrder="1"/>
    </xf>
    <xf numFmtId="0" fontId="33" fillId="0" borderId="3" xfId="0" applyFont="1" applyBorder="1"/>
    <xf numFmtId="0" fontId="33" fillId="0" borderId="2" xfId="0" applyFont="1" applyBorder="1"/>
    <xf numFmtId="2" fontId="33" fillId="0" borderId="5" xfId="0" applyNumberFormat="1" applyFont="1" applyBorder="1"/>
    <xf numFmtId="0" fontId="33" fillId="0" borderId="8" xfId="0" applyFont="1" applyBorder="1"/>
    <xf numFmtId="0" fontId="31" fillId="0" borderId="3" xfId="0" applyFont="1" applyBorder="1" applyAlignment="1">
      <alignment horizontal="left" vertical="center" readingOrder="1"/>
    </xf>
    <xf numFmtId="0" fontId="35" fillId="0" borderId="0" xfId="0" applyFont="1" applyAlignment="1">
      <alignment vertical="center"/>
    </xf>
    <xf numFmtId="0" fontId="33" fillId="0" borderId="4" xfId="0" applyFont="1" applyBorder="1"/>
    <xf numFmtId="2" fontId="33" fillId="0" borderId="1" xfId="0" applyNumberFormat="1" applyFont="1" applyBorder="1"/>
    <xf numFmtId="0" fontId="33" fillId="0" borderId="7" xfId="0" applyFont="1" applyBorder="1"/>
    <xf numFmtId="0" fontId="29" fillId="0" borderId="0" xfId="0" applyFont="1"/>
    <xf numFmtId="0" fontId="36" fillId="0" borderId="0" xfId="0" applyFont="1"/>
    <xf numFmtId="0" fontId="29" fillId="0" borderId="1" xfId="0" applyFont="1" applyBorder="1"/>
    <xf numFmtId="0" fontId="37" fillId="0" borderId="0" xfId="0" applyFont="1"/>
    <xf numFmtId="0" fontId="29" fillId="0" borderId="0" xfId="0" applyFont="1" applyAlignment="1">
      <alignment horizontal="left"/>
    </xf>
    <xf numFmtId="2" fontId="29" fillId="0" borderId="0" xfId="0" applyNumberFormat="1" applyFont="1" applyAlignment="1">
      <alignment horizontal="left"/>
    </xf>
    <xf numFmtId="2" fontId="29" fillId="0" borderId="1" xfId="0" applyNumberFormat="1" applyFont="1" applyBorder="1"/>
    <xf numFmtId="2" fontId="29" fillId="0" borderId="0" xfId="0" applyNumberFormat="1" applyFont="1"/>
    <xf numFmtId="0" fontId="30" fillId="0" borderId="0" xfId="0" applyFont="1"/>
    <xf numFmtId="0" fontId="38" fillId="0" borderId="0" xfId="0" applyFont="1"/>
    <xf numFmtId="0" fontId="40" fillId="0" borderId="0" xfId="0" applyFont="1"/>
    <xf numFmtId="0" fontId="41" fillId="0" borderId="0" xfId="0" applyFont="1"/>
    <xf numFmtId="0" fontId="33" fillId="2" borderId="0" xfId="0" applyFont="1" applyFill="1" applyAlignment="1" applyProtection="1">
      <alignment horizontal="center"/>
      <protection locked="0"/>
    </xf>
    <xf numFmtId="0" fontId="29" fillId="0" borderId="0" xfId="0" applyFont="1" applyAlignment="1">
      <alignment horizontal="center"/>
    </xf>
    <xf numFmtId="0" fontId="30" fillId="3" borderId="0" xfId="0" applyFont="1" applyFill="1" applyAlignment="1">
      <alignment horizontal="center"/>
    </xf>
    <xf numFmtId="0" fontId="29" fillId="0" borderId="1" xfId="0" applyFont="1" applyBorder="1" applyAlignment="1">
      <alignment horizontal="center"/>
    </xf>
    <xf numFmtId="0" fontId="43" fillId="0" borderId="0" xfId="0" applyFont="1"/>
    <xf numFmtId="0" fontId="43" fillId="0" borderId="0" xfId="0" applyFont="1" applyAlignment="1">
      <alignment horizontal="center"/>
    </xf>
    <xf numFmtId="2" fontId="43" fillId="0" borderId="0" xfId="0" applyNumberFormat="1" applyFont="1" applyAlignment="1">
      <alignment horizontal="center"/>
    </xf>
    <xf numFmtId="0" fontId="39" fillId="4" borderId="0" xfId="0" applyFont="1" applyFill="1"/>
    <xf numFmtId="0" fontId="33" fillId="0" borderId="0" xfId="0" applyFont="1" applyAlignment="1">
      <alignment horizontal="center"/>
    </xf>
    <xf numFmtId="0" fontId="29" fillId="4" borderId="1" xfId="0" applyFont="1" applyFill="1" applyBorder="1"/>
    <xf numFmtId="0" fontId="29" fillId="7" borderId="0" xfId="0" applyFont="1" applyFill="1"/>
    <xf numFmtId="0" fontId="29" fillId="7" borderId="0" xfId="0" applyFont="1" applyFill="1" applyAlignment="1">
      <alignment horizontal="right"/>
    </xf>
    <xf numFmtId="2" fontId="29" fillId="7" borderId="0" xfId="0" applyNumberFormat="1" applyFont="1" applyFill="1"/>
    <xf numFmtId="4" fontId="29" fillId="7" borderId="0" xfId="0" applyNumberFormat="1" applyFont="1" applyFill="1" applyAlignment="1">
      <alignment horizontal="center"/>
    </xf>
    <xf numFmtId="0" fontId="29" fillId="7" borderId="0" xfId="0" applyFont="1" applyFill="1" applyAlignment="1">
      <alignment horizontal="center"/>
    </xf>
    <xf numFmtId="4" fontId="37" fillId="8" borderId="9" xfId="0" applyNumberFormat="1" applyFont="1" applyFill="1" applyBorder="1" applyAlignment="1">
      <alignment horizontal="center" vertical="center"/>
    </xf>
    <xf numFmtId="0" fontId="37" fillId="8" borderId="0" xfId="0" applyFont="1" applyFill="1" applyAlignment="1">
      <alignment horizontal="center" vertical="center"/>
    </xf>
    <xf numFmtId="0" fontId="37" fillId="8" borderId="0" xfId="0" applyFont="1" applyFill="1" applyAlignment="1">
      <alignment vertical="center"/>
    </xf>
    <xf numFmtId="0" fontId="29" fillId="8" borderId="0" xfId="0" applyFont="1" applyFill="1"/>
    <xf numFmtId="0" fontId="37" fillId="8" borderId="0" xfId="0" applyFont="1" applyFill="1" applyAlignment="1">
      <alignment horizontal="right" vertical="center"/>
    </xf>
    <xf numFmtId="2" fontId="29" fillId="8" borderId="0" xfId="0" applyNumberFormat="1" applyFont="1" applyFill="1"/>
    <xf numFmtId="0" fontId="33" fillId="0" borderId="0" xfId="0" applyFont="1" applyAlignment="1">
      <alignment vertical="center"/>
    </xf>
    <xf numFmtId="0" fontId="37" fillId="8" borderId="0" xfId="0" applyFont="1" applyFill="1" applyAlignment="1">
      <alignment horizontal="center"/>
    </xf>
    <xf numFmtId="0" fontId="33" fillId="8" borderId="0" xfId="0" applyFont="1" applyFill="1"/>
    <xf numFmtId="2" fontId="33" fillId="8" borderId="0" xfId="0" applyNumberFormat="1" applyFont="1" applyFill="1"/>
    <xf numFmtId="0" fontId="42" fillId="0" borderId="0" xfId="0" applyFont="1"/>
    <xf numFmtId="0" fontId="33" fillId="0" borderId="5" xfId="0" applyFont="1" applyBorder="1"/>
    <xf numFmtId="0" fontId="33" fillId="0" borderId="6" xfId="0" applyFont="1" applyBorder="1"/>
    <xf numFmtId="0" fontId="29" fillId="0" borderId="6" xfId="0" applyFont="1" applyBorder="1" applyAlignment="1">
      <alignment vertical="center"/>
    </xf>
    <xf numFmtId="0" fontId="35" fillId="0" borderId="6" xfId="0" applyFont="1" applyBorder="1" applyAlignment="1">
      <alignment vertical="center"/>
    </xf>
    <xf numFmtId="0" fontId="34" fillId="0" borderId="0" xfId="0" applyFont="1"/>
    <xf numFmtId="0" fontId="36" fillId="0" borderId="0" xfId="0" applyFont="1" applyAlignment="1">
      <alignment horizontal="left"/>
    </xf>
    <xf numFmtId="2" fontId="36" fillId="0" borderId="0" xfId="0" applyNumberFormat="1" applyFont="1"/>
    <xf numFmtId="0" fontId="29" fillId="0" borderId="10" xfId="0" applyFont="1" applyBorder="1"/>
    <xf numFmtId="2" fontId="29" fillId="0" borderId="10" xfId="0" applyNumberFormat="1" applyFont="1" applyBorder="1"/>
    <xf numFmtId="0" fontId="0" fillId="9" borderId="0" xfId="0" applyFill="1" applyProtection="1">
      <protection locked="0"/>
    </xf>
    <xf numFmtId="0" fontId="42" fillId="9" borderId="0" xfId="0" applyFont="1" applyFill="1" applyAlignment="1" applyProtection="1">
      <alignment vertical="center"/>
      <protection locked="0"/>
    </xf>
    <xf numFmtId="0" fontId="33" fillId="9" borderId="0" xfId="0" applyFont="1" applyFill="1" applyAlignment="1" applyProtection="1">
      <alignment vertical="center"/>
      <protection locked="0"/>
    </xf>
    <xf numFmtId="0" fontId="44"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54" fillId="0" borderId="0" xfId="0" applyFont="1"/>
    <xf numFmtId="0" fontId="36" fillId="0" borderId="0" xfId="0" applyFont="1" applyAlignment="1">
      <alignment horizontal="right" vertical="center"/>
    </xf>
    <xf numFmtId="0" fontId="33" fillId="6" borderId="0" xfId="0" applyFont="1" applyFill="1" applyAlignment="1">
      <alignment horizontal="left" vertical="center"/>
    </xf>
    <xf numFmtId="0" fontId="33" fillId="0" borderId="0" xfId="0" applyFont="1" applyAlignment="1">
      <alignment horizontal="left"/>
    </xf>
    <xf numFmtId="0" fontId="40" fillId="0" borderId="0" xfId="0" applyFont="1" applyAlignment="1">
      <alignment horizontal="left"/>
    </xf>
    <xf numFmtId="0" fontId="33" fillId="6" borderId="0" xfId="0" applyFont="1" applyFill="1" applyAlignment="1">
      <alignment vertical="center"/>
    </xf>
    <xf numFmtId="0" fontId="48" fillId="9" borderId="0" xfId="0" applyFont="1" applyFill="1" applyAlignment="1">
      <alignment vertical="center"/>
    </xf>
    <xf numFmtId="0" fontId="0" fillId="9" borderId="0" xfId="0" applyFill="1"/>
    <xf numFmtId="0" fontId="42" fillId="9" borderId="0" xfId="0" applyFont="1" applyFill="1" applyAlignment="1">
      <alignment vertical="center"/>
    </xf>
    <xf numFmtId="2" fontId="36" fillId="0" borderId="0" xfId="0" applyNumberFormat="1" applyFont="1" applyAlignment="1">
      <alignment horizontal="right"/>
    </xf>
    <xf numFmtId="0" fontId="0" fillId="2" borderId="0" xfId="0" applyFill="1"/>
    <xf numFmtId="0" fontId="56" fillId="2" borderId="0" xfId="0" applyFont="1" applyFill="1"/>
    <xf numFmtId="2" fontId="0" fillId="2" borderId="0" xfId="0" applyNumberFormat="1" applyFill="1" applyAlignment="1">
      <alignment horizontal="left"/>
    </xf>
    <xf numFmtId="0" fontId="0" fillId="11" borderId="0" xfId="0" applyFill="1"/>
    <xf numFmtId="0" fontId="36" fillId="10" borderId="0" xfId="0" applyFont="1" applyFill="1"/>
    <xf numFmtId="0" fontId="65" fillId="0" borderId="0" xfId="1" applyFont="1" applyProtection="1"/>
    <xf numFmtId="0" fontId="49" fillId="0" borderId="3" xfId="0" applyFont="1" applyBorder="1" applyAlignment="1">
      <alignment horizontal="left" indent="1" readingOrder="1"/>
    </xf>
    <xf numFmtId="0" fontId="49" fillId="0" borderId="3" xfId="0" applyFont="1" applyBorder="1" applyAlignment="1">
      <alignment horizontal="left" vertical="center" indent="1" readingOrder="1"/>
    </xf>
    <xf numFmtId="0" fontId="49" fillId="0" borderId="3" xfId="0" applyFont="1" applyBorder="1" applyAlignment="1">
      <alignment horizontal="left" vertical="top" indent="1" readingOrder="1"/>
    </xf>
    <xf numFmtId="0" fontId="44" fillId="0" borderId="0" xfId="1"/>
    <xf numFmtId="0" fontId="35" fillId="0" borderId="0" xfId="0" applyFont="1"/>
    <xf numFmtId="0" fontId="42" fillId="0" borderId="0" xfId="0" applyFont="1" applyAlignment="1">
      <alignment vertical="center"/>
    </xf>
    <xf numFmtId="2" fontId="69" fillId="0" borderId="0" xfId="0" applyNumberFormat="1" applyFont="1"/>
    <xf numFmtId="0" fontId="69" fillId="0" borderId="0" xfId="0" applyFont="1"/>
    <xf numFmtId="0" fontId="67" fillId="0" borderId="0" xfId="0" applyFont="1" applyAlignment="1">
      <alignment horizontal="left" vertical="center"/>
    </xf>
    <xf numFmtId="0" fontId="55" fillId="0" borderId="0" xfId="0" applyFont="1" applyAlignment="1">
      <alignment vertical="center"/>
    </xf>
    <xf numFmtId="0" fontId="33" fillId="9" borderId="0" xfId="0" applyFont="1" applyFill="1"/>
    <xf numFmtId="2" fontId="33" fillId="9" borderId="0" xfId="0" applyNumberFormat="1" applyFont="1" applyFill="1"/>
    <xf numFmtId="0" fontId="33" fillId="9" borderId="0" xfId="0" applyFont="1" applyFill="1" applyAlignment="1">
      <alignment vertical="center"/>
    </xf>
    <xf numFmtId="0" fontId="70" fillId="9" borderId="0" xfId="0" applyFont="1" applyFill="1" applyAlignment="1">
      <alignment vertical="center"/>
    </xf>
    <xf numFmtId="0" fontId="44" fillId="9" borderId="0" xfId="1" applyFill="1" applyAlignment="1" applyProtection="1">
      <alignment vertical="center"/>
    </xf>
    <xf numFmtId="49" fontId="66" fillId="9" borderId="0" xfId="0" applyNumberFormat="1" applyFont="1" applyFill="1" applyAlignment="1">
      <alignment vertical="center"/>
    </xf>
    <xf numFmtId="0" fontId="35" fillId="9" borderId="0" xfId="0" applyFont="1" applyFill="1"/>
    <xf numFmtId="49" fontId="68" fillId="9" borderId="0" xfId="0" applyNumberFormat="1" applyFont="1" applyFill="1" applyAlignment="1">
      <alignment vertical="center"/>
    </xf>
    <xf numFmtId="0" fontId="69" fillId="9" borderId="0" xfId="0" applyFont="1" applyFill="1"/>
    <xf numFmtId="0" fontId="33" fillId="6" borderId="0" xfId="0" applyFont="1" applyFill="1"/>
    <xf numFmtId="2" fontId="33" fillId="6" borderId="0" xfId="0" applyNumberFormat="1" applyFont="1" applyFill="1"/>
    <xf numFmtId="0" fontId="37" fillId="6" borderId="0" xfId="0" applyFont="1" applyFill="1" applyAlignment="1">
      <alignment vertical="center"/>
    </xf>
    <xf numFmtId="0" fontId="37" fillId="6" borderId="0" xfId="0" applyFont="1" applyFill="1" applyAlignment="1">
      <alignment horizontal="left" vertical="center"/>
    </xf>
    <xf numFmtId="2" fontId="33" fillId="0" borderId="0" xfId="0" applyNumberFormat="1" applyFont="1" applyAlignment="1">
      <alignment horizontal="left"/>
    </xf>
    <xf numFmtId="0" fontId="56" fillId="6" borderId="0" xfId="0" applyFont="1" applyFill="1"/>
    <xf numFmtId="0" fontId="0" fillId="6" borderId="0" xfId="0" applyFill="1"/>
    <xf numFmtId="2" fontId="0" fillId="6" borderId="0" xfId="0" applyNumberFormat="1" applyFill="1" applyAlignment="1">
      <alignment horizontal="left"/>
    </xf>
    <xf numFmtId="0" fontId="29" fillId="6" borderId="0" xfId="0" applyFont="1" applyFill="1"/>
    <xf numFmtId="0" fontId="36" fillId="6" borderId="0" xfId="0" applyFont="1" applyFill="1"/>
    <xf numFmtId="2" fontId="33" fillId="2" borderId="0" xfId="0" applyNumberFormat="1" applyFont="1" applyFill="1"/>
    <xf numFmtId="0" fontId="36" fillId="0" borderId="0" xfId="0" applyFont="1" applyAlignment="1">
      <alignment horizontal="left" indent="1"/>
    </xf>
    <xf numFmtId="49" fontId="36" fillId="0" borderId="0" xfId="0" applyNumberFormat="1" applyFont="1" applyAlignment="1">
      <alignment horizontal="left" indent="1"/>
    </xf>
    <xf numFmtId="0" fontId="29" fillId="0" borderId="0" xfId="0" applyFont="1" applyAlignment="1">
      <alignment horizontal="left" indent="1"/>
    </xf>
    <xf numFmtId="2" fontId="29" fillId="0" borderId="0" xfId="0" applyNumberFormat="1" applyFont="1" applyAlignment="1">
      <alignment horizontal="left" indent="1"/>
    </xf>
    <xf numFmtId="49" fontId="29" fillId="0" borderId="0" xfId="0" applyNumberFormat="1" applyFont="1" applyAlignment="1">
      <alignment horizontal="left" indent="1"/>
    </xf>
    <xf numFmtId="49" fontId="33" fillId="0" borderId="0" xfId="0" applyNumberFormat="1" applyFont="1" applyAlignment="1">
      <alignment horizontal="left" indent="1"/>
    </xf>
    <xf numFmtId="0" fontId="39" fillId="0" borderId="0" xfId="0" applyFont="1"/>
    <xf numFmtId="0" fontId="45" fillId="0" borderId="0" xfId="0" applyFont="1" applyAlignment="1">
      <alignment horizontal="left" vertical="center" wrapText="1"/>
    </xf>
    <xf numFmtId="0" fontId="29" fillId="4" borderId="0" xfId="0" applyFont="1" applyFill="1"/>
    <xf numFmtId="0" fontId="42" fillId="4" borderId="0" xfId="0" applyFont="1" applyFill="1"/>
    <xf numFmtId="0" fontId="27" fillId="4" borderId="0" xfId="0" applyFont="1" applyFill="1"/>
    <xf numFmtId="0" fontId="29" fillId="4" borderId="0" xfId="0" applyFont="1" applyFill="1" applyAlignment="1">
      <alignment horizontal="center"/>
    </xf>
    <xf numFmtId="0" fontId="62" fillId="4" borderId="0" xfId="0" applyFont="1" applyFill="1"/>
    <xf numFmtId="0" fontId="27" fillId="4" borderId="1" xfId="0" applyFont="1" applyFill="1" applyBorder="1" applyAlignment="1">
      <alignment horizontal="center"/>
    </xf>
    <xf numFmtId="0" fontId="27" fillId="4" borderId="1" xfId="0" applyFont="1" applyFill="1" applyBorder="1"/>
    <xf numFmtId="0" fontId="39" fillId="4" borderId="1" xfId="0" applyFont="1" applyFill="1" applyBorder="1"/>
    <xf numFmtId="0" fontId="25" fillId="4" borderId="0" xfId="0" applyFont="1" applyFill="1"/>
    <xf numFmtId="0" fontId="24" fillId="4" borderId="0" xfId="0" applyFont="1" applyFill="1"/>
    <xf numFmtId="0" fontId="34" fillId="0" borderId="3" xfId="0" applyFont="1" applyBorder="1" applyAlignment="1">
      <alignment horizontal="left" vertical="center"/>
    </xf>
    <xf numFmtId="0" fontId="23" fillId="0" borderId="0" xfId="0" applyFont="1" applyAlignment="1">
      <alignment vertical="center"/>
    </xf>
    <xf numFmtId="0" fontId="73" fillId="0" borderId="0" xfId="0" applyFont="1" applyAlignment="1">
      <alignment horizontal="left" vertical="center"/>
    </xf>
    <xf numFmtId="0" fontId="22" fillId="4" borderId="0" xfId="0" applyFont="1" applyFill="1"/>
    <xf numFmtId="0" fontId="22" fillId="4" borderId="3" xfId="0" applyFont="1" applyFill="1" applyBorder="1"/>
    <xf numFmtId="0" fontId="21" fillId="4" borderId="0" xfId="0" applyFont="1" applyFill="1"/>
    <xf numFmtId="0" fontId="21" fillId="0" borderId="0" xfId="0" applyFont="1"/>
    <xf numFmtId="0" fontId="43" fillId="0" borderId="0" xfId="0" applyFont="1" applyAlignment="1">
      <alignment horizontal="center" vertical="center" wrapText="1"/>
    </xf>
    <xf numFmtId="2" fontId="29" fillId="0" borderId="0" xfId="0" applyNumberFormat="1" applyFont="1" applyAlignment="1">
      <alignment horizontal="center"/>
    </xf>
    <xf numFmtId="0" fontId="43" fillId="0" borderId="0" xfId="0" applyFont="1" applyAlignment="1">
      <alignment horizontal="center" vertical="top"/>
    </xf>
    <xf numFmtId="0" fontId="21" fillId="0" borderId="0" xfId="0" applyFont="1" applyAlignment="1">
      <alignment vertical="center"/>
    </xf>
    <xf numFmtId="0" fontId="29" fillId="7" borderId="0" xfId="0" applyFont="1" applyFill="1" applyAlignment="1">
      <alignment vertical="center"/>
    </xf>
    <xf numFmtId="2" fontId="29" fillId="7" borderId="0" xfId="0" applyNumberFormat="1" applyFont="1" applyFill="1" applyAlignment="1">
      <alignment vertical="center"/>
    </xf>
    <xf numFmtId="0" fontId="29" fillId="7" borderId="0" xfId="0" applyFont="1" applyFill="1" applyAlignment="1">
      <alignment horizontal="center" vertical="center"/>
    </xf>
    <xf numFmtId="0" fontId="29" fillId="7" borderId="0" xfId="0" applyFont="1" applyFill="1" applyAlignment="1">
      <alignment horizontal="right" vertical="center"/>
    </xf>
    <xf numFmtId="4" fontId="29" fillId="7" borderId="0" xfId="0" applyNumberFormat="1" applyFont="1" applyFill="1" applyAlignment="1">
      <alignment horizontal="center" vertical="center"/>
    </xf>
    <xf numFmtId="0" fontId="30" fillId="0" borderId="0" xfId="0" applyFont="1" applyAlignment="1">
      <alignment horizontal="left"/>
    </xf>
    <xf numFmtId="2" fontId="29" fillId="7" borderId="0" xfId="0" applyNumberFormat="1" applyFont="1" applyFill="1" applyAlignment="1">
      <alignment horizontal="center" vertical="center"/>
    </xf>
    <xf numFmtId="0" fontId="36" fillId="6" borderId="0" xfId="0" applyFont="1" applyFill="1" applyAlignment="1" applyProtection="1">
      <alignment horizontal="center"/>
      <protection locked="0"/>
    </xf>
    <xf numFmtId="0" fontId="56" fillId="0" borderId="0" xfId="0" applyFont="1"/>
    <xf numFmtId="0" fontId="53" fillId="0" borderId="0" xfId="0" applyFont="1"/>
    <xf numFmtId="2" fontId="20" fillId="7" borderId="0" xfId="0" applyNumberFormat="1" applyFont="1" applyFill="1"/>
    <xf numFmtId="0" fontId="0" fillId="12" borderId="0" xfId="0" applyFill="1"/>
    <xf numFmtId="0" fontId="53" fillId="12" borderId="0" xfId="0" applyFont="1" applyFill="1"/>
    <xf numFmtId="0" fontId="53" fillId="10" borderId="0" xfId="0" applyFont="1" applyFill="1"/>
    <xf numFmtId="0" fontId="53" fillId="11" borderId="0" xfId="0" applyFont="1" applyFill="1"/>
    <xf numFmtId="0" fontId="20" fillId="4" borderId="0" xfId="0" applyFont="1" applyFill="1"/>
    <xf numFmtId="0" fontId="39" fillId="13" borderId="0" xfId="0" applyFont="1" applyFill="1"/>
    <xf numFmtId="0" fontId="29" fillId="13" borderId="0" xfId="0" applyFont="1" applyFill="1"/>
    <xf numFmtId="0" fontId="55" fillId="13" borderId="0" xfId="0" applyFont="1" applyFill="1"/>
    <xf numFmtId="0" fontId="27" fillId="13" borderId="0" xfId="0" applyFont="1" applyFill="1" applyAlignment="1">
      <alignment horizontal="center"/>
    </xf>
    <xf numFmtId="0" fontId="20" fillId="13" borderId="0" xfId="0" applyFont="1" applyFill="1"/>
    <xf numFmtId="0" fontId="26" fillId="13" borderId="0" xfId="0" applyFont="1" applyFill="1"/>
    <xf numFmtId="0" fontId="62" fillId="13" borderId="0" xfId="0" applyFont="1" applyFill="1"/>
    <xf numFmtId="0" fontId="29" fillId="13" borderId="1" xfId="0" applyFont="1" applyFill="1" applyBorder="1"/>
    <xf numFmtId="0" fontId="39" fillId="13" borderId="1" xfId="0" applyFont="1" applyFill="1" applyBorder="1"/>
    <xf numFmtId="4" fontId="29" fillId="0" borderId="0" xfId="0" applyNumberFormat="1" applyFont="1"/>
    <xf numFmtId="4" fontId="74" fillId="7" borderId="0" xfId="0" applyNumberFormat="1" applyFont="1" applyFill="1" applyAlignment="1">
      <alignment horizontal="center"/>
    </xf>
    <xf numFmtId="0" fontId="42" fillId="0" borderId="0" xfId="0" applyFont="1" applyAlignment="1">
      <alignment horizontal="left" vertical="center" indent="1"/>
    </xf>
    <xf numFmtId="0" fontId="75" fillId="9" borderId="0" xfId="0" applyFont="1" applyFill="1" applyAlignment="1" applyProtection="1">
      <alignment vertical="center"/>
      <protection locked="0"/>
    </xf>
    <xf numFmtId="4" fontId="30" fillId="14" borderId="0" xfId="0" applyNumberFormat="1" applyFont="1" applyFill="1" applyAlignment="1">
      <alignment horizontal="right" indent="1"/>
    </xf>
    <xf numFmtId="4" fontId="37" fillId="14" borderId="0" xfId="0" applyNumberFormat="1" applyFont="1" applyFill="1"/>
    <xf numFmtId="0" fontId="19" fillId="0" borderId="0" xfId="0" applyFont="1"/>
    <xf numFmtId="0" fontId="18" fillId="13" borderId="0" xfId="0" applyFont="1" applyFill="1"/>
    <xf numFmtId="0" fontId="18" fillId="4" borderId="0" xfId="0" applyFont="1" applyFill="1"/>
    <xf numFmtId="0" fontId="36" fillId="13" borderId="0" xfId="0" applyFont="1" applyFill="1" applyAlignment="1">
      <alignment horizontal="center"/>
    </xf>
    <xf numFmtId="0" fontId="36" fillId="4" borderId="0" xfId="0" applyFont="1" applyFill="1" applyAlignment="1">
      <alignment horizontal="center"/>
    </xf>
    <xf numFmtId="0" fontId="36" fillId="4" borderId="0" xfId="0" applyFont="1" applyFill="1"/>
    <xf numFmtId="0" fontId="36" fillId="0" borderId="0" xfId="0" applyFont="1" applyAlignment="1">
      <alignment horizontal="center" vertical="center"/>
    </xf>
    <xf numFmtId="0" fontId="72" fillId="0" borderId="0" xfId="0" applyFont="1" applyAlignment="1">
      <alignment horizontal="center" vertical="center"/>
    </xf>
    <xf numFmtId="2" fontId="33" fillId="0" borderId="7" xfId="0" applyNumberFormat="1" applyFont="1" applyBorder="1"/>
    <xf numFmtId="0" fontId="29" fillId="0" borderId="0" xfId="0" applyFont="1" applyAlignment="1">
      <alignment horizontal="left" indent="2"/>
    </xf>
    <xf numFmtId="2" fontId="29" fillId="0" borderId="0" xfId="0" applyNumberFormat="1" applyFont="1" applyAlignment="1">
      <alignment horizontal="left" indent="2"/>
    </xf>
    <xf numFmtId="49" fontId="29" fillId="0" borderId="0" xfId="0" applyNumberFormat="1" applyFont="1" applyAlignment="1">
      <alignment horizontal="left" indent="2"/>
    </xf>
    <xf numFmtId="49" fontId="33" fillId="0" borderId="0" xfId="0" applyNumberFormat="1" applyFont="1" applyAlignment="1">
      <alignment horizontal="left" indent="2"/>
    </xf>
    <xf numFmtId="0" fontId="72" fillId="0" borderId="0" xfId="0" applyFont="1" applyAlignment="1">
      <alignment horizontal="left" vertical="center"/>
    </xf>
    <xf numFmtId="0" fontId="33" fillId="0" borderId="14" xfId="0" applyFont="1" applyBorder="1"/>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4" fillId="0" borderId="5" xfId="0" applyFont="1" applyBorder="1" applyAlignment="1">
      <alignment horizontal="left" vertical="center"/>
    </xf>
    <xf numFmtId="0" fontId="34" fillId="0" borderId="2" xfId="0" applyFont="1" applyBorder="1" applyAlignment="1">
      <alignment horizontal="left" vertical="center"/>
    </xf>
    <xf numFmtId="2" fontId="33" fillId="0" borderId="8" xfId="0" applyNumberFormat="1" applyFont="1" applyBorder="1"/>
    <xf numFmtId="0" fontId="33" fillId="2" borderId="0" xfId="0" applyFont="1" applyFill="1" applyAlignment="1">
      <alignment vertical="center"/>
    </xf>
    <xf numFmtId="0" fontId="41" fillId="0" borderId="0" xfId="0" applyFont="1" applyAlignment="1">
      <alignment horizontal="left"/>
    </xf>
    <xf numFmtId="0" fontId="42" fillId="5" borderId="0" xfId="0" applyFont="1" applyFill="1" applyAlignment="1">
      <alignment horizontal="left" vertical="center" indent="1"/>
    </xf>
    <xf numFmtId="0" fontId="0" fillId="5" borderId="0" xfId="0" applyFill="1"/>
    <xf numFmtId="0" fontId="15" fillId="4" borderId="0" xfId="0" applyFont="1" applyFill="1"/>
    <xf numFmtId="0" fontId="14" fillId="13" borderId="0" xfId="0" applyFont="1" applyFill="1"/>
    <xf numFmtId="0" fontId="33" fillId="2" borderId="13" xfId="0" applyFont="1" applyFill="1" applyBorder="1" applyAlignment="1" applyProtection="1">
      <alignment horizontal="center"/>
      <protection locked="0"/>
    </xf>
    <xf numFmtId="0" fontId="54" fillId="6" borderId="0" xfId="0" applyFont="1" applyFill="1" applyAlignment="1">
      <alignment horizontal="center"/>
    </xf>
    <xf numFmtId="0" fontId="54" fillId="6" borderId="0" xfId="0" applyFont="1" applyFill="1"/>
    <xf numFmtId="14" fontId="0" fillId="10" borderId="0" xfId="0" applyNumberFormat="1" applyFill="1" applyAlignment="1">
      <alignment horizontal="center"/>
    </xf>
    <xf numFmtId="0" fontId="0" fillId="10" borderId="0" xfId="0" applyFill="1"/>
    <xf numFmtId="0" fontId="56"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81" fillId="0" borderId="0" xfId="0" applyFont="1" applyAlignment="1">
      <alignment horizontal="left"/>
    </xf>
    <xf numFmtId="14" fontId="0" fillId="15" borderId="0" xfId="0" applyNumberFormat="1" applyFill="1" applyAlignment="1">
      <alignment horizontal="center"/>
    </xf>
    <xf numFmtId="0" fontId="13" fillId="0" borderId="0" xfId="0" applyFont="1"/>
    <xf numFmtId="0" fontId="12" fillId="2" borderId="0" xfId="0" applyFont="1" applyFill="1" applyAlignment="1">
      <alignment vertical="center"/>
    </xf>
    <xf numFmtId="0" fontId="12" fillId="4" borderId="0" xfId="0" applyFont="1" applyFill="1"/>
    <xf numFmtId="0" fontId="48" fillId="4" borderId="0" xfId="0" applyFont="1" applyFill="1" applyAlignment="1">
      <alignment vertical="center"/>
    </xf>
    <xf numFmtId="0" fontId="0" fillId="4" borderId="0" xfId="0" applyFill="1"/>
    <xf numFmtId="0" fontId="33" fillId="4" borderId="0" xfId="0" applyFont="1" applyFill="1" applyAlignment="1" applyProtection="1">
      <alignment vertical="center"/>
      <protection locked="0"/>
    </xf>
    <xf numFmtId="0" fontId="11" fillId="0" borderId="0" xfId="0" applyFont="1" applyAlignment="1">
      <alignment vertical="center"/>
    </xf>
    <xf numFmtId="0" fontId="44" fillId="4" borderId="0" xfId="1" applyFill="1" applyAlignment="1" applyProtection="1">
      <alignment vertical="center"/>
      <protection locked="0"/>
    </xf>
    <xf numFmtId="0" fontId="57" fillId="4" borderId="0" xfId="0" applyFont="1" applyFill="1"/>
    <xf numFmtId="0" fontId="84" fillId="15" borderId="0" xfId="0" applyFont="1" applyFill="1"/>
    <xf numFmtId="0" fontId="83" fillId="13" borderId="0" xfId="0" applyFont="1" applyFill="1"/>
    <xf numFmtId="0" fontId="0" fillId="10" borderId="0" xfId="0" applyFill="1" applyAlignment="1">
      <alignment horizontal="left"/>
    </xf>
    <xf numFmtId="0" fontId="85" fillId="10" borderId="0" xfId="0" applyFont="1" applyFill="1"/>
    <xf numFmtId="0" fontId="85" fillId="12" borderId="0" xfId="0" applyFont="1" applyFill="1"/>
    <xf numFmtId="0" fontId="85" fillId="11" borderId="0" xfId="0" applyFont="1" applyFill="1"/>
    <xf numFmtId="2" fontId="67" fillId="4" borderId="0" xfId="0" applyNumberFormat="1" applyFont="1" applyFill="1" applyAlignment="1">
      <alignment vertical="center"/>
    </xf>
    <xf numFmtId="0" fontId="35" fillId="4" borderId="0" xfId="0" applyFont="1" applyFill="1"/>
    <xf numFmtId="49" fontId="68" fillId="4" borderId="0" xfId="0" applyNumberFormat="1" applyFont="1" applyFill="1" applyAlignment="1">
      <alignment vertical="center"/>
    </xf>
    <xf numFmtId="2" fontId="69" fillId="4" borderId="0" xfId="0" applyNumberFormat="1" applyFont="1" applyFill="1"/>
    <xf numFmtId="0" fontId="69" fillId="4" borderId="0" xfId="0" applyFont="1" applyFill="1"/>
    <xf numFmtId="0" fontId="55" fillId="4" borderId="0" xfId="0" applyFont="1" applyFill="1" applyAlignment="1">
      <alignment vertical="center"/>
    </xf>
    <xf numFmtId="0" fontId="30" fillId="4" borderId="0" xfId="0" applyFont="1" applyFill="1"/>
    <xf numFmtId="0" fontId="33" fillId="4" borderId="0" xfId="0" applyFont="1" applyFill="1"/>
    <xf numFmtId="2" fontId="33" fillId="4" borderId="0" xfId="0" applyNumberFormat="1" applyFont="1" applyFill="1"/>
    <xf numFmtId="0" fontId="33" fillId="4" borderId="0" xfId="0" applyFont="1" applyFill="1" applyAlignment="1">
      <alignment vertical="center"/>
    </xf>
    <xf numFmtId="0" fontId="71" fillId="4" borderId="0" xfId="0" applyFont="1" applyFill="1"/>
    <xf numFmtId="0" fontId="75" fillId="9" borderId="0" xfId="0" applyFont="1" applyFill="1" applyAlignment="1">
      <alignment vertical="center"/>
    </xf>
    <xf numFmtId="0" fontId="76" fillId="9" borderId="0" xfId="0" applyFont="1" applyFill="1"/>
    <xf numFmtId="0" fontId="77" fillId="9" borderId="0" xfId="1" applyFont="1" applyFill="1" applyAlignment="1" applyProtection="1">
      <alignment vertical="center"/>
    </xf>
    <xf numFmtId="49" fontId="88" fillId="0" borderId="0" xfId="0" applyNumberFormat="1" applyFont="1"/>
    <xf numFmtId="49" fontId="88" fillId="0" borderId="0" xfId="0" applyNumberFormat="1" applyFont="1" applyAlignment="1">
      <alignment vertical="center"/>
    </xf>
    <xf numFmtId="0" fontId="89" fillId="0" borderId="0" xfId="0" applyFont="1"/>
    <xf numFmtId="0" fontId="56" fillId="4" borderId="0" xfId="0" applyFont="1" applyFill="1"/>
    <xf numFmtId="0" fontId="76" fillId="9" borderId="0" xfId="0" applyFont="1" applyFill="1" applyAlignment="1">
      <alignment vertical="center"/>
    </xf>
    <xf numFmtId="0" fontId="56" fillId="4" borderId="0" xfId="0" applyFont="1" applyFill="1" applyAlignment="1">
      <alignment vertical="center"/>
    </xf>
    <xf numFmtId="0" fontId="44" fillId="4" borderId="0" xfId="1" applyFill="1" applyProtection="1"/>
    <xf numFmtId="0" fontId="22" fillId="0" borderId="0" xfId="0" applyFont="1"/>
    <xf numFmtId="0" fontId="22" fillId="0" borderId="3" xfId="0" applyFont="1" applyBorder="1"/>
    <xf numFmtId="0" fontId="55" fillId="0" borderId="0" xfId="0" applyFont="1"/>
    <xf numFmtId="0" fontId="36" fillId="0" borderId="0" xfId="0" applyFont="1" applyAlignment="1">
      <alignment horizontal="center"/>
    </xf>
    <xf numFmtId="0" fontId="20" fillId="0" borderId="0" xfId="0" applyFont="1"/>
    <xf numFmtId="0" fontId="14" fillId="0" borderId="0" xfId="0" applyFont="1"/>
    <xf numFmtId="0" fontId="27" fillId="0" borderId="0" xfId="0" applyFont="1" applyAlignment="1">
      <alignment horizontal="center"/>
    </xf>
    <xf numFmtId="0" fontId="83" fillId="0" borderId="0" xfId="0" applyFont="1"/>
    <xf numFmtId="0" fontId="18" fillId="0" borderId="0" xfId="0" applyFont="1"/>
    <xf numFmtId="0" fontId="26" fillId="0" borderId="0" xfId="0" applyFont="1"/>
    <xf numFmtId="0" fontId="62" fillId="0" borderId="0" xfId="0" applyFont="1"/>
    <xf numFmtId="0" fontId="25" fillId="0" borderId="0" xfId="0" applyFont="1"/>
    <xf numFmtId="0" fontId="72" fillId="4" borderId="0" xfId="0" applyFont="1" applyFill="1" applyAlignment="1">
      <alignment horizontal="left"/>
    </xf>
    <xf numFmtId="49" fontId="66" fillId="0" borderId="0" xfId="0" applyNumberFormat="1" applyFont="1" applyAlignment="1">
      <alignment vertical="center"/>
    </xf>
    <xf numFmtId="0" fontId="69" fillId="0" borderId="0" xfId="0" applyFont="1" applyAlignment="1">
      <alignment vertical="center"/>
    </xf>
    <xf numFmtId="0" fontId="9" fillId="2" borderId="0" xfId="0" applyFont="1" applyFill="1" applyAlignment="1">
      <alignment vertical="center"/>
    </xf>
    <xf numFmtId="0" fontId="69" fillId="9" borderId="0" xfId="0" applyFont="1" applyFill="1" applyAlignment="1">
      <alignment vertical="center"/>
    </xf>
    <xf numFmtId="0" fontId="46" fillId="9" borderId="0" xfId="0" applyFont="1" applyFill="1"/>
    <xf numFmtId="0" fontId="37" fillId="4" borderId="0" xfId="0" applyFont="1" applyFill="1"/>
    <xf numFmtId="0" fontId="8"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33" fillId="2" borderId="15" xfId="0" applyFont="1" applyFill="1" applyBorder="1" applyAlignment="1" applyProtection="1">
      <alignment horizontal="center"/>
      <protection locked="0"/>
    </xf>
    <xf numFmtId="0" fontId="43" fillId="0" borderId="0" xfId="0" applyFont="1" applyAlignment="1">
      <alignment horizontal="center" vertical="center"/>
    </xf>
    <xf numFmtId="0" fontId="33" fillId="3" borderId="0" xfId="0" applyFont="1" applyFill="1" applyAlignment="1">
      <alignment horizontal="center"/>
    </xf>
    <xf numFmtId="0" fontId="29" fillId="2" borderId="15" xfId="0" applyFont="1" applyFill="1" applyBorder="1" applyAlignment="1" applyProtection="1">
      <alignment horizontal="center"/>
      <protection locked="0"/>
    </xf>
    <xf numFmtId="0" fontId="29" fillId="2" borderId="0" xfId="0" applyFont="1" applyFill="1" applyAlignment="1" applyProtection="1">
      <alignment horizontal="center"/>
      <protection locked="0"/>
    </xf>
    <xf numFmtId="0" fontId="40" fillId="0" borderId="0" xfId="0" applyFont="1" applyAlignment="1">
      <alignment vertical="center"/>
    </xf>
    <xf numFmtId="0" fontId="43" fillId="0" borderId="0" xfId="0" applyFont="1" applyAlignment="1">
      <alignment vertical="center"/>
    </xf>
    <xf numFmtId="2" fontId="43" fillId="0" borderId="0" xfId="0" applyNumberFormat="1" applyFont="1" applyAlignment="1">
      <alignment vertical="center"/>
    </xf>
    <xf numFmtId="0" fontId="40" fillId="0" borderId="0" xfId="0" applyFont="1" applyAlignment="1">
      <alignment horizontal="center" vertical="center"/>
    </xf>
    <xf numFmtId="14" fontId="84" fillId="0" borderId="0" xfId="0" applyNumberFormat="1" applyFont="1" applyAlignment="1">
      <alignment horizontal="center"/>
    </xf>
    <xf numFmtId="0" fontId="5" fillId="0" borderId="0" xfId="0" applyFont="1" applyAlignment="1">
      <alignment vertical="center"/>
    </xf>
    <xf numFmtId="0" fontId="4" fillId="0" borderId="0" xfId="0" applyFont="1" applyAlignment="1">
      <alignment horizontal="left"/>
    </xf>
    <xf numFmtId="0" fontId="3" fillId="2" borderId="0" xfId="0" applyFont="1" applyFill="1" applyAlignment="1">
      <alignment vertical="center"/>
    </xf>
    <xf numFmtId="0" fontId="46" fillId="4" borderId="0" xfId="0" applyFont="1" applyFill="1"/>
    <xf numFmtId="0" fontId="92" fillId="4" borderId="0" xfId="0" applyFont="1" applyFill="1"/>
    <xf numFmtId="0" fontId="0" fillId="4" borderId="0" xfId="0" applyFill="1" applyAlignment="1" applyProtection="1">
      <alignment vertical="center"/>
      <protection locked="0"/>
    </xf>
    <xf numFmtId="0" fontId="90" fillId="4" borderId="0" xfId="0" applyFont="1" applyFill="1" applyAlignment="1" applyProtection="1">
      <alignment horizontal="right" vertical="center"/>
      <protection locked="0"/>
    </xf>
    <xf numFmtId="0" fontId="0" fillId="0" borderId="0" xfId="0" applyAlignment="1">
      <alignment vertical="center"/>
    </xf>
    <xf numFmtId="0" fontId="43" fillId="0" borderId="3" xfId="0" applyFont="1" applyBorder="1" applyAlignment="1">
      <alignment horizontal="center" vertical="center"/>
    </xf>
    <xf numFmtId="0" fontId="43" fillId="0" borderId="0" xfId="0" applyFont="1" applyAlignment="1">
      <alignment horizontal="center" vertical="center"/>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0" fontId="43" fillId="0" borderId="13" xfId="0" applyFont="1" applyBorder="1" applyAlignment="1">
      <alignment horizontal="center" vertical="center"/>
    </xf>
    <xf numFmtId="0" fontId="33" fillId="0" borderId="6" xfId="0" applyFont="1" applyBorder="1" applyAlignment="1">
      <alignment horizontal="center" vertical="center"/>
    </xf>
    <xf numFmtId="0" fontId="12" fillId="2" borderId="0" xfId="0" applyFont="1" applyFill="1" applyAlignment="1">
      <alignment horizontal="left" indent="1"/>
    </xf>
    <xf numFmtId="0" fontId="28" fillId="2" borderId="0" xfId="0" applyFont="1" applyFill="1" applyAlignment="1">
      <alignment horizontal="left" indent="1"/>
    </xf>
    <xf numFmtId="3" fontId="37" fillId="3" borderId="0" xfId="0" applyNumberFormat="1" applyFont="1" applyFill="1" applyAlignment="1">
      <alignment horizontal="center"/>
    </xf>
    <xf numFmtId="0" fontId="43" fillId="0" borderId="0" xfId="0" applyFont="1" applyAlignment="1">
      <alignment horizontal="center"/>
    </xf>
    <xf numFmtId="0" fontId="33" fillId="2" borderId="13" xfId="0" applyFont="1" applyFill="1" applyBorder="1" applyAlignment="1" applyProtection="1">
      <alignment horizontal="center"/>
      <protection locked="0"/>
    </xf>
    <xf numFmtId="0" fontId="33" fillId="2" borderId="15" xfId="0" applyFont="1" applyFill="1" applyBorder="1" applyAlignment="1" applyProtection="1">
      <alignment horizontal="center"/>
      <protection locked="0"/>
    </xf>
    <xf numFmtId="0" fontId="33" fillId="3" borderId="0" xfId="0" applyFont="1" applyFill="1" applyAlignment="1">
      <alignment horizontal="center"/>
    </xf>
    <xf numFmtId="0" fontId="37" fillId="3" borderId="0" xfId="0" applyFont="1" applyFill="1" applyAlignment="1">
      <alignment horizontal="center"/>
    </xf>
    <xf numFmtId="2" fontId="43" fillId="0" borderId="0" xfId="0" applyNumberFormat="1" applyFont="1" applyAlignment="1">
      <alignment horizontal="center"/>
    </xf>
    <xf numFmtId="0" fontId="34" fillId="2" borderId="0" xfId="0" applyFont="1" applyFill="1" applyAlignment="1">
      <alignment horizontal="center" vertical="center"/>
    </xf>
    <xf numFmtId="0" fontId="86" fillId="2" borderId="3" xfId="0" applyFont="1" applyFill="1" applyBorder="1" applyAlignment="1" applyProtection="1">
      <alignment horizontal="center" vertical="center"/>
      <protection locked="0"/>
    </xf>
    <xf numFmtId="0" fontId="86" fillId="2" borderId="0" xfId="0" applyFont="1" applyFill="1" applyAlignment="1" applyProtection="1">
      <alignment horizontal="center" vertical="center"/>
      <protection locked="0"/>
    </xf>
    <xf numFmtId="14" fontId="12" fillId="2" borderId="0" xfId="0" applyNumberFormat="1" applyFont="1" applyFill="1" applyAlignment="1">
      <alignment horizontal="left" indent="1"/>
    </xf>
    <xf numFmtId="14" fontId="28" fillId="2" borderId="0" xfId="0" applyNumberFormat="1" applyFont="1" applyFill="1" applyAlignment="1">
      <alignment horizontal="left" indent="1"/>
    </xf>
    <xf numFmtId="0" fontId="29" fillId="2" borderId="0" xfId="0" applyFont="1" applyFill="1" applyAlignment="1" applyProtection="1">
      <alignment horizontal="center"/>
      <protection locked="0"/>
    </xf>
    <xf numFmtId="0" fontId="29" fillId="2" borderId="15"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49" fontId="16" fillId="2" borderId="0" xfId="0" applyNumberFormat="1" applyFont="1" applyFill="1" applyAlignment="1" applyProtection="1">
      <alignment horizontal="left" indent="1"/>
      <protection locked="0"/>
    </xf>
    <xf numFmtId="49" fontId="29" fillId="2" borderId="0" xfId="0" applyNumberFormat="1" applyFont="1" applyFill="1" applyAlignment="1" applyProtection="1">
      <alignment horizontal="left" indent="1"/>
      <protection locked="0"/>
    </xf>
    <xf numFmtId="0" fontId="39" fillId="2" borderId="0" xfId="0" applyFont="1" applyFill="1" applyAlignment="1" applyProtection="1">
      <alignment horizontal="left" indent="1"/>
      <protection locked="0"/>
    </xf>
    <xf numFmtId="4" fontId="29" fillId="7" borderId="0" xfId="0" applyNumberFormat="1" applyFont="1" applyFill="1" applyAlignment="1">
      <alignment horizontal="center"/>
    </xf>
    <xf numFmtId="4" fontId="29" fillId="7" borderId="0" xfId="0" applyNumberFormat="1" applyFont="1" applyFill="1" applyAlignment="1">
      <alignment horizontal="center" vertical="center"/>
    </xf>
    <xf numFmtId="4" fontId="37" fillId="8" borderId="11" xfId="0" applyNumberFormat="1" applyFont="1" applyFill="1" applyBorder="1" applyAlignment="1">
      <alignment horizontal="center" vertical="center"/>
    </xf>
    <xf numFmtId="4" fontId="37" fillId="8" borderId="12" xfId="0" applyNumberFormat="1" applyFont="1" applyFill="1" applyBorder="1" applyAlignment="1">
      <alignment horizontal="center" vertical="center"/>
    </xf>
    <xf numFmtId="49" fontId="28" fillId="2" borderId="0" xfId="0" applyNumberFormat="1" applyFont="1" applyFill="1" applyAlignment="1" applyProtection="1">
      <alignment horizontal="left" indent="1"/>
      <protection locked="0"/>
    </xf>
    <xf numFmtId="0" fontId="36" fillId="6" borderId="0" xfId="0" applyFont="1" applyFill="1" applyAlignment="1" applyProtection="1">
      <alignment horizontal="left" indent="1"/>
      <protection locked="0"/>
    </xf>
    <xf numFmtId="49" fontId="36" fillId="6" borderId="0" xfId="0" applyNumberFormat="1" applyFont="1" applyFill="1" applyAlignment="1" applyProtection="1">
      <alignment horizontal="left" indent="1"/>
      <protection locked="0"/>
    </xf>
    <xf numFmtId="0" fontId="4" fillId="6" borderId="0" xfId="0" applyFont="1" applyFill="1" applyAlignment="1" applyProtection="1">
      <alignment horizontal="left" indent="1"/>
      <protection locked="0"/>
    </xf>
    <xf numFmtId="0" fontId="29" fillId="6" borderId="0" xfId="0" applyFont="1" applyFill="1" applyAlignment="1" applyProtection="1">
      <alignment horizontal="left" indent="1"/>
      <protection locked="0"/>
    </xf>
    <xf numFmtId="14" fontId="36" fillId="6" borderId="0" xfId="0" applyNumberFormat="1" applyFont="1" applyFill="1" applyAlignment="1" applyProtection="1">
      <alignment horizontal="left" indent="1"/>
      <protection locked="0"/>
    </xf>
    <xf numFmtId="0" fontId="29" fillId="6" borderId="0" xfId="0" applyFont="1" applyFill="1" applyAlignment="1" applyProtection="1">
      <alignment horizontal="center"/>
      <protection locked="0"/>
    </xf>
    <xf numFmtId="49" fontId="12" fillId="6" borderId="0" xfId="0" applyNumberFormat="1" applyFont="1" applyFill="1" applyAlignment="1" applyProtection="1">
      <alignment horizontal="center" vertical="center"/>
      <protection locked="0"/>
    </xf>
    <xf numFmtId="49" fontId="29"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left" indent="1"/>
      <protection locked="0"/>
    </xf>
    <xf numFmtId="0" fontId="36" fillId="6" borderId="0" xfId="0" applyFont="1" applyFill="1" applyAlignment="1">
      <alignment horizontal="left" indent="1"/>
    </xf>
    <xf numFmtId="0" fontId="36" fillId="6" borderId="0" xfId="0" applyFont="1" applyFill="1" applyAlignment="1" applyProtection="1">
      <alignment horizontal="center"/>
      <protection locked="0"/>
    </xf>
    <xf numFmtId="0" fontId="33" fillId="0" borderId="3" xfId="0" applyFont="1" applyBorder="1" applyAlignment="1">
      <alignment horizontal="center"/>
    </xf>
    <xf numFmtId="0" fontId="33" fillId="0" borderId="0" xfId="0" applyFont="1" applyAlignment="1">
      <alignment horizontal="center"/>
    </xf>
    <xf numFmtId="0" fontId="33" fillId="0" borderId="6" xfId="0" applyFont="1" applyBorder="1" applyAlignment="1">
      <alignment horizontal="center"/>
    </xf>
    <xf numFmtId="49" fontId="73" fillId="0" borderId="0" xfId="0" applyNumberFormat="1"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6" xfId="0" applyFont="1" applyBorder="1" applyAlignment="1" applyProtection="1">
      <alignment horizontal="center" vertical="center"/>
      <protection locked="0"/>
    </xf>
    <xf numFmtId="0" fontId="87" fillId="4" borderId="3" xfId="0" applyFont="1" applyFill="1" applyBorder="1" applyAlignment="1">
      <alignment horizontal="center" vertical="center"/>
    </xf>
    <xf numFmtId="0" fontId="87" fillId="4" borderId="0" xfId="0" applyFont="1" applyFill="1" applyAlignment="1">
      <alignment horizontal="center" vertical="center"/>
    </xf>
    <xf numFmtId="0" fontId="87" fillId="4" borderId="6" xfId="0" applyFont="1" applyFill="1" applyBorder="1" applyAlignment="1">
      <alignment horizontal="center" vertical="center"/>
    </xf>
    <xf numFmtId="0" fontId="33" fillId="6" borderId="0" xfId="0" applyFont="1" applyFill="1" applyAlignment="1">
      <alignment horizontal="left" vertical="center"/>
    </xf>
    <xf numFmtId="0" fontId="33" fillId="6" borderId="0" xfId="0" applyFont="1" applyFill="1" applyAlignment="1">
      <alignment horizontal="center" vertical="center"/>
    </xf>
    <xf numFmtId="0" fontId="32" fillId="0" borderId="3" xfId="0" applyFont="1" applyBorder="1" applyAlignment="1">
      <alignment horizontal="left" vertical="center" readingOrder="1"/>
    </xf>
    <xf numFmtId="0" fontId="32" fillId="0" borderId="0" xfId="0" applyFont="1" applyAlignment="1">
      <alignment horizontal="left" vertical="center" readingOrder="1"/>
    </xf>
    <xf numFmtId="0" fontId="60" fillId="0" borderId="3" xfId="0" applyFont="1" applyBorder="1" applyAlignment="1">
      <alignment horizontal="left" vertical="center" indent="2"/>
    </xf>
    <xf numFmtId="0" fontId="60" fillId="0" borderId="0" xfId="0" applyFont="1" applyAlignment="1">
      <alignment horizontal="left" vertical="center" indent="2"/>
    </xf>
    <xf numFmtId="0" fontId="5" fillId="2" borderId="0" xfId="0" applyFont="1" applyFill="1" applyAlignment="1">
      <alignment horizontal="left" vertical="center" indent="1"/>
    </xf>
    <xf numFmtId="0" fontId="29" fillId="2" borderId="0" xfId="0" applyFont="1" applyFill="1" applyAlignment="1">
      <alignment horizontal="left" indent="1"/>
    </xf>
    <xf numFmtId="164" fontId="29" fillId="2" borderId="0" xfId="0" applyNumberFormat="1" applyFont="1" applyFill="1" applyAlignment="1">
      <alignment horizontal="left" indent="1"/>
    </xf>
    <xf numFmtId="0" fontId="46" fillId="7" borderId="0" xfId="0" applyFont="1" applyFill="1" applyAlignment="1">
      <alignment horizontal="left" vertical="center"/>
    </xf>
    <xf numFmtId="0" fontId="72" fillId="0" borderId="0" xfId="0" applyFont="1" applyAlignment="1">
      <alignment horizontal="center" vertical="center"/>
    </xf>
    <xf numFmtId="0" fontId="44" fillId="0" borderId="0" xfId="1" applyAlignment="1" applyProtection="1">
      <alignment horizontal="left"/>
    </xf>
    <xf numFmtId="0" fontId="2" fillId="6" borderId="0" xfId="0" applyFont="1" applyFill="1" applyAlignment="1" applyProtection="1">
      <alignment horizontal="left" indent="1"/>
      <protection locked="0"/>
    </xf>
    <xf numFmtId="49" fontId="2" fillId="6" borderId="0" xfId="0" applyNumberFormat="1" applyFont="1" applyFill="1" applyAlignment="1" applyProtection="1">
      <alignment horizontal="center" vertical="center"/>
      <protection locked="0"/>
    </xf>
    <xf numFmtId="49" fontId="73" fillId="4" borderId="0" xfId="0" applyNumberFormat="1" applyFont="1" applyFill="1" applyAlignment="1" applyProtection="1">
      <alignment horizontal="center" vertical="center"/>
      <protection locked="0"/>
    </xf>
    <xf numFmtId="0" fontId="73" fillId="4" borderId="0" xfId="0" applyFont="1" applyFill="1" applyAlignment="1" applyProtection="1">
      <alignment horizontal="center" vertical="center"/>
      <protection locked="0"/>
    </xf>
    <xf numFmtId="0" fontId="73" fillId="4" borderId="6" xfId="0" applyFont="1" applyFill="1" applyBorder="1" applyAlignment="1" applyProtection="1">
      <alignment horizontal="center" vertical="center"/>
      <protection locked="0"/>
    </xf>
    <xf numFmtId="49" fontId="17" fillId="2" borderId="0" xfId="0" applyNumberFormat="1" applyFont="1" applyFill="1" applyAlignment="1" applyProtection="1">
      <alignment horizontal="left" indent="1"/>
      <protection locked="0"/>
    </xf>
    <xf numFmtId="164" fontId="12" fillId="2" borderId="0" xfId="0" applyNumberFormat="1" applyFont="1" applyFill="1" applyAlignment="1">
      <alignment horizontal="left" indent="1"/>
    </xf>
    <xf numFmtId="164" fontId="28" fillId="2" borderId="0" xfId="0" applyNumberFormat="1" applyFont="1" applyFill="1" applyAlignment="1">
      <alignment horizontal="left" indent="1"/>
    </xf>
    <xf numFmtId="0" fontId="43" fillId="0" borderId="3" xfId="0" applyFont="1" applyBorder="1" applyAlignment="1">
      <alignment horizontal="center" vertical="top"/>
    </xf>
    <xf numFmtId="0" fontId="43" fillId="0" borderId="0" xfId="0" applyFont="1" applyAlignment="1">
      <alignment horizontal="center" vertical="top"/>
    </xf>
    <xf numFmtId="0" fontId="43" fillId="0" borderId="13" xfId="0" applyFont="1" applyBorder="1" applyAlignment="1">
      <alignment horizontal="center" vertical="top"/>
    </xf>
    <xf numFmtId="0" fontId="43" fillId="0" borderId="6" xfId="0" applyFont="1" applyBorder="1" applyAlignment="1">
      <alignment horizontal="center" vertical="top"/>
    </xf>
    <xf numFmtId="0" fontId="44" fillId="4" borderId="0" xfId="1" applyFill="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7994" y="891215"/>
          <a:ext cx="5147347" cy="71745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asteinmann@ewanet.ch" TargetMode="External"/><Relationship Id="rId1" Type="http://schemas.openxmlformats.org/officeDocument/2006/relationships/hyperlink" Target="mailto:roeti.spudi@bluewin.ch" TargetMode="External"/><Relationship Id="rId6" Type="http://schemas.openxmlformats.org/officeDocument/2006/relationships/printerSettings" Target="../printerSettings/printerSettings13.bin"/><Relationship Id="rId5" Type="http://schemas.openxmlformats.org/officeDocument/2006/relationships/hyperlink" Target="mailto:adrian-blum@bluewin.ch" TargetMode="External"/><Relationship Id="rId4" Type="http://schemas.openxmlformats.org/officeDocument/2006/relationships/hyperlink" Target="mailto:chefdetir.ajbst@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s://www.swissshooting.ch/de/schiesssport/breitensport/dokumente-und-reglemente/"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adrian-blum@bluewin.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152</v>
      </c>
      <c r="B1" s="200"/>
      <c r="C1" s="200"/>
      <c r="D1" s="200"/>
      <c r="E1" s="200"/>
      <c r="F1" s="199" t="s">
        <v>130</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82</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85</v>
      </c>
      <c r="B25" s="134" t="s">
        <v>89</v>
      </c>
      <c r="C25" s="36"/>
      <c r="D25" s="36"/>
      <c r="E25" s="125"/>
      <c r="F25" s="36"/>
      <c r="G25" s="36"/>
      <c r="H25" s="36"/>
      <c r="J25" s="124"/>
    </row>
    <row r="26" spans="1:14" x14ac:dyDescent="0.2">
      <c r="A26" s="181" t="s">
        <v>85</v>
      </c>
      <c r="B26" s="134" t="s">
        <v>90</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85</v>
      </c>
      <c r="B28" s="218" t="s">
        <v>200</v>
      </c>
      <c r="C28" s="36"/>
      <c r="D28" s="36"/>
      <c r="E28" s="125"/>
      <c r="F28" s="36"/>
      <c r="G28" s="36"/>
      <c r="H28" s="36"/>
    </row>
    <row r="29" spans="1:14" ht="15" x14ac:dyDescent="0.25">
      <c r="A29" s="181" t="s">
        <v>85</v>
      </c>
      <c r="B29" s="218" t="s">
        <v>201</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85</v>
      </c>
      <c r="B31" s="179" t="s">
        <v>146</v>
      </c>
      <c r="C31" s="36"/>
      <c r="D31" s="36"/>
      <c r="E31" s="125"/>
      <c r="F31" s="36"/>
      <c r="G31" s="36"/>
      <c r="H31" s="36"/>
      <c r="K31"/>
    </row>
    <row r="32" spans="1:14" x14ac:dyDescent="0.2">
      <c r="A32" s="181" t="s">
        <v>85</v>
      </c>
      <c r="B32" s="201" t="s">
        <v>155</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86</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85</v>
      </c>
      <c r="B38" s="127" t="s">
        <v>83</v>
      </c>
      <c r="C38" s="36"/>
      <c r="D38" s="36"/>
      <c r="E38" s="125"/>
      <c r="F38" s="36"/>
      <c r="G38" s="36"/>
      <c r="H38" s="36"/>
    </row>
    <row r="39" spans="1:13" x14ac:dyDescent="0.2">
      <c r="A39" s="181" t="s">
        <v>85</v>
      </c>
      <c r="B39" s="127" t="s">
        <v>84</v>
      </c>
      <c r="C39" s="36"/>
      <c r="D39" s="36"/>
      <c r="E39" s="125"/>
      <c r="F39" s="36"/>
      <c r="G39" s="36"/>
      <c r="H39" s="36"/>
    </row>
    <row r="40" spans="1:13" x14ac:dyDescent="0.2">
      <c r="A40" s="181"/>
      <c r="B40" s="127"/>
      <c r="C40" s="36"/>
      <c r="D40" s="36"/>
      <c r="E40" s="125"/>
      <c r="F40" s="36"/>
      <c r="G40" s="36"/>
      <c r="H40" s="36"/>
    </row>
    <row r="41" spans="1:13" x14ac:dyDescent="0.2">
      <c r="A41" s="181" t="s">
        <v>85</v>
      </c>
      <c r="B41" s="218" t="s">
        <v>202</v>
      </c>
      <c r="C41" s="36"/>
      <c r="D41" s="36"/>
      <c r="E41" s="125"/>
      <c r="F41" s="36"/>
      <c r="G41" s="36"/>
      <c r="H41" s="36"/>
    </row>
    <row r="42" spans="1:13" x14ac:dyDescent="0.2">
      <c r="A42" s="181" t="s">
        <v>85</v>
      </c>
      <c r="B42" s="218" t="s">
        <v>203</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254"/>
      <c r="E45" s="17"/>
    </row>
    <row r="46" spans="1:13" ht="5.85" customHeight="1" x14ac:dyDescent="0.2">
      <c r="E46" s="17"/>
    </row>
    <row r="47" spans="1:13" ht="5.85" customHeight="1" x14ac:dyDescent="0.2">
      <c r="E47" s="17"/>
    </row>
    <row r="48" spans="1:13" x14ac:dyDescent="0.2">
      <c r="A48" s="255"/>
      <c r="B48" s="17"/>
      <c r="C48" s="256"/>
      <c r="E48" s="17"/>
    </row>
    <row r="49" spans="1:5" x14ac:dyDescent="0.2">
      <c r="A49" s="255"/>
      <c r="B49" s="17"/>
      <c r="C49" s="257"/>
      <c r="E49" s="17"/>
    </row>
    <row r="50" spans="1:5" ht="6.75" customHeight="1" x14ac:dyDescent="0.2">
      <c r="A50" s="258"/>
      <c r="B50" s="17"/>
      <c r="C50" s="256"/>
      <c r="E50" s="17"/>
    </row>
    <row r="51" spans="1:5" x14ac:dyDescent="0.2">
      <c r="A51" s="255"/>
      <c r="B51" s="17"/>
      <c r="C51" s="259"/>
      <c r="E51" s="17"/>
    </row>
    <row r="52" spans="1:5" x14ac:dyDescent="0.2">
      <c r="A52" s="255"/>
      <c r="B52" s="17"/>
      <c r="C52" s="259"/>
      <c r="E52" s="17"/>
    </row>
    <row r="53" spans="1:5" ht="6.75" customHeight="1" x14ac:dyDescent="0.2">
      <c r="A53" s="258"/>
      <c r="B53" s="17"/>
      <c r="C53" s="256"/>
      <c r="E53" s="17"/>
    </row>
    <row r="54" spans="1:5" x14ac:dyDescent="0.2">
      <c r="A54" s="255"/>
      <c r="B54" s="17"/>
      <c r="C54" s="260"/>
      <c r="D54" s="17"/>
      <c r="E54" s="17"/>
    </row>
    <row r="55" spans="1:5" x14ac:dyDescent="0.2">
      <c r="A55" s="255"/>
      <c r="B55" s="17"/>
      <c r="C55" s="260"/>
      <c r="D55" s="17"/>
      <c r="E55" s="17"/>
    </row>
    <row r="56" spans="1:5" x14ac:dyDescent="0.2">
      <c r="A56" s="258"/>
      <c r="B56" s="17"/>
      <c r="C56" s="261"/>
      <c r="D56" s="17"/>
      <c r="E56" s="17"/>
    </row>
    <row r="57" spans="1:5" x14ac:dyDescent="0.2">
      <c r="A57" s="258"/>
      <c r="B57" s="17"/>
      <c r="C57" s="261"/>
      <c r="D57" s="17"/>
      <c r="E57" s="17"/>
    </row>
    <row r="58" spans="1:5" x14ac:dyDescent="0.2">
      <c r="A58" s="258"/>
      <c r="B58" s="17"/>
      <c r="C58" s="17"/>
      <c r="D58" s="17"/>
      <c r="E58" s="17"/>
    </row>
    <row r="59" spans="1:5" x14ac:dyDescent="0.2">
      <c r="A59" s="258"/>
      <c r="B59" s="262"/>
      <c r="D59" s="17"/>
      <c r="E59" s="17"/>
    </row>
    <row r="60" spans="1:5" ht="9.75" customHeight="1" x14ac:dyDescent="0.2">
      <c r="A60" s="258"/>
      <c r="B60" s="262"/>
      <c r="D60" s="17"/>
      <c r="E60" s="17"/>
    </row>
    <row r="61" spans="1:5" ht="5.85" customHeight="1" x14ac:dyDescent="0.2">
      <c r="A61" s="258"/>
      <c r="B61" s="262"/>
      <c r="D61" s="17"/>
      <c r="E61" s="17"/>
    </row>
    <row r="62" spans="1:5" x14ac:dyDescent="0.2">
      <c r="A62" s="258"/>
      <c r="B62" s="262"/>
      <c r="D62" s="17"/>
      <c r="E62" s="17"/>
    </row>
    <row r="63" spans="1:5" ht="5.25" customHeight="1" x14ac:dyDescent="0.2">
      <c r="A63" s="17"/>
      <c r="B63" s="17"/>
      <c r="C63" s="17"/>
      <c r="D63" s="17"/>
      <c r="E63" s="17"/>
    </row>
    <row r="64" spans="1:5" x14ac:dyDescent="0.2">
      <c r="A64" s="263"/>
      <c r="C64" s="17"/>
      <c r="D64" s="17"/>
      <c r="E64" s="141"/>
    </row>
    <row r="65" spans="1:5" x14ac:dyDescent="0.2">
      <c r="A65" s="262"/>
      <c r="B65" s="17"/>
      <c r="C65" s="17"/>
      <c r="D65" s="17"/>
      <c r="E65" s="17"/>
    </row>
    <row r="66" spans="1:5" x14ac:dyDescent="0.2">
      <c r="A66" s="17"/>
      <c r="B66" s="17"/>
      <c r="C66" s="17"/>
      <c r="E66" s="17"/>
    </row>
    <row r="67" spans="1:5" x14ac:dyDescent="0.2">
      <c r="A67" s="17"/>
      <c r="B67" s="17"/>
      <c r="C67" s="17"/>
      <c r="E67" s="17"/>
    </row>
    <row r="68" spans="1:5" x14ac:dyDescent="0.2">
      <c r="A68" s="17"/>
    </row>
    <row r="69" spans="1:5" ht="7.5" customHeight="1" x14ac:dyDescent="0.2"/>
    <row r="70" spans="1:5" ht="15.75" customHeight="1" x14ac:dyDescent="0.2">
      <c r="A70" s="198" t="s">
        <v>266</v>
      </c>
    </row>
    <row r="72" spans="1:5" x14ac:dyDescent="0.2">
      <c r="D72" s="34"/>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RowHeight="15" x14ac:dyDescent="0.25"/>
  <cols>
    <col min="1" max="1" width="16.28515625" bestFit="1" customWidth="1"/>
  </cols>
  <sheetData>
    <row r="1" spans="1:1" x14ac:dyDescent="0.25">
      <c r="A1" s="154" t="s">
        <v>117</v>
      </c>
    </row>
    <row r="3" spans="1:1" x14ac:dyDescent="0.25">
      <c r="A3" s="81" t="s">
        <v>251</v>
      </c>
    </row>
    <row r="4" spans="1:1" x14ac:dyDescent="0.25">
      <c r="A4" s="81" t="s">
        <v>56</v>
      </c>
    </row>
    <row r="5" spans="1:1" x14ac:dyDescent="0.25">
      <c r="A5" s="81" t="s">
        <v>151</v>
      </c>
    </row>
    <row r="6" spans="1:1" x14ac:dyDescent="0.25">
      <c r="A6" s="81" t="s">
        <v>59</v>
      </c>
    </row>
    <row r="7" spans="1:1" x14ac:dyDescent="0.25">
      <c r="A7" s="81" t="s">
        <v>57</v>
      </c>
    </row>
    <row r="8" spans="1:1" x14ac:dyDescent="0.25">
      <c r="A8" s="81" t="s">
        <v>58</v>
      </c>
    </row>
    <row r="9" spans="1:1" x14ac:dyDescent="0.25">
      <c r="A9" s="81" t="s">
        <v>60</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RowHeight="15" x14ac:dyDescent="0.25"/>
  <cols>
    <col min="1" max="1" width="22.140625" customWidth="1"/>
  </cols>
  <sheetData>
    <row r="1" spans="1:3" x14ac:dyDescent="0.25">
      <c r="A1" s="82" t="s">
        <v>118</v>
      </c>
      <c r="B1" s="81"/>
    </row>
    <row r="2" spans="1:3" ht="8.25" customHeight="1" x14ac:dyDescent="0.25">
      <c r="A2" s="81"/>
      <c r="B2" s="81"/>
    </row>
    <row r="3" spans="1:3" x14ac:dyDescent="0.25">
      <c r="A3" s="81" t="s">
        <v>56</v>
      </c>
      <c r="B3" s="83">
        <v>0.3</v>
      </c>
      <c r="C3" t="s">
        <v>124</v>
      </c>
    </row>
    <row r="4" spans="1:3" x14ac:dyDescent="0.25">
      <c r="A4" s="81" t="s">
        <v>151</v>
      </c>
      <c r="B4" s="83">
        <v>0.5</v>
      </c>
    </row>
    <row r="5" spans="1:3" x14ac:dyDescent="0.25">
      <c r="A5" s="81" t="s">
        <v>59</v>
      </c>
      <c r="B5" s="83">
        <v>0.5</v>
      </c>
    </row>
    <row r="6" spans="1:3" x14ac:dyDescent="0.25">
      <c r="A6" s="81" t="s">
        <v>57</v>
      </c>
      <c r="B6" s="83">
        <v>0.4</v>
      </c>
    </row>
    <row r="7" spans="1:3" x14ac:dyDescent="0.25">
      <c r="A7" s="81" t="s">
        <v>58</v>
      </c>
      <c r="B7" s="83">
        <v>0.5</v>
      </c>
    </row>
    <row r="8" spans="1:3" x14ac:dyDescent="0.25">
      <c r="A8" s="81" t="s">
        <v>60</v>
      </c>
      <c r="B8" s="83">
        <v>0.3</v>
      </c>
    </row>
    <row r="11" spans="1:3" x14ac:dyDescent="0.25">
      <c r="A11" s="82" t="s">
        <v>119</v>
      </c>
    </row>
    <row r="12" spans="1:3" ht="3.75" customHeight="1" x14ac:dyDescent="0.25">
      <c r="A12" s="81"/>
    </row>
    <row r="13" spans="1:3" x14ac:dyDescent="0.25">
      <c r="A13" s="83">
        <v>0.3</v>
      </c>
    </row>
    <row r="14" spans="1:3" x14ac:dyDescent="0.25">
      <c r="A14" s="83">
        <v>0.4</v>
      </c>
    </row>
    <row r="15" spans="1:3" x14ac:dyDescent="0.25">
      <c r="A15" s="83">
        <v>0.5</v>
      </c>
    </row>
    <row r="16" spans="1:3" x14ac:dyDescent="0.25">
      <c r="A16" s="83">
        <v>0.6</v>
      </c>
    </row>
    <row r="19" spans="1:3" x14ac:dyDescent="0.25">
      <c r="A19" s="111" t="s">
        <v>91</v>
      </c>
      <c r="B19" s="112"/>
      <c r="C19" t="s">
        <v>122</v>
      </c>
    </row>
    <row r="20" spans="1:3" x14ac:dyDescent="0.25">
      <c r="A20" s="112" t="s">
        <v>208</v>
      </c>
      <c r="B20" s="113">
        <v>5</v>
      </c>
    </row>
    <row r="21" spans="1:3" x14ac:dyDescent="0.25">
      <c r="A21" s="112" t="s">
        <v>79</v>
      </c>
      <c r="B21" s="113">
        <v>0.4</v>
      </c>
    </row>
    <row r="22" spans="1:3" x14ac:dyDescent="0.25">
      <c r="A22" s="112" t="s">
        <v>80</v>
      </c>
      <c r="B22" s="113">
        <v>0.4</v>
      </c>
    </row>
    <row r="23" spans="1:3" x14ac:dyDescent="0.25">
      <c r="A23" s="112" t="s">
        <v>214</v>
      </c>
      <c r="B23" s="113">
        <v>5</v>
      </c>
    </row>
    <row r="24" spans="1:3" x14ac:dyDescent="0.25">
      <c r="A24" s="112" t="s">
        <v>214</v>
      </c>
      <c r="B24" s="113">
        <v>5</v>
      </c>
    </row>
    <row r="25" spans="1:3" x14ac:dyDescent="0.25">
      <c r="A25" s="112" t="s">
        <v>214</v>
      </c>
      <c r="B25" s="113">
        <v>5</v>
      </c>
    </row>
    <row r="26" spans="1:3" x14ac:dyDescent="0.25">
      <c r="A26" s="112"/>
      <c r="B26" s="113"/>
    </row>
    <row r="27" spans="1:3" x14ac:dyDescent="0.25">
      <c r="A27" s="112"/>
      <c r="B27" s="113"/>
    </row>
    <row r="29" spans="1:3" x14ac:dyDescent="0.25">
      <c r="A29" s="111" t="s">
        <v>92</v>
      </c>
      <c r="B29" s="112"/>
      <c r="C29" t="s">
        <v>123</v>
      </c>
    </row>
    <row r="30" spans="1:3" x14ac:dyDescent="0.25">
      <c r="A30" s="112" t="s">
        <v>208</v>
      </c>
      <c r="B30" s="113">
        <v>5</v>
      </c>
    </row>
    <row r="31" spans="1:3" x14ac:dyDescent="0.25">
      <c r="A31" s="112" t="s">
        <v>79</v>
      </c>
      <c r="B31" s="113">
        <v>0</v>
      </c>
    </row>
    <row r="32" spans="1:3" x14ac:dyDescent="0.25">
      <c r="A32" s="112" t="s">
        <v>80</v>
      </c>
      <c r="B32" s="113">
        <v>1</v>
      </c>
    </row>
    <row r="33" spans="1:2" x14ac:dyDescent="0.25">
      <c r="A33" s="112" t="s">
        <v>214</v>
      </c>
      <c r="B33" s="113">
        <v>5</v>
      </c>
    </row>
    <row r="34" spans="1:2" x14ac:dyDescent="0.25">
      <c r="A34" s="112" t="s">
        <v>214</v>
      </c>
      <c r="B34" s="113">
        <v>5</v>
      </c>
    </row>
    <row r="35" spans="1:2" x14ac:dyDescent="0.25">
      <c r="A35" s="112" t="s">
        <v>214</v>
      </c>
      <c r="B35" s="113">
        <v>5</v>
      </c>
    </row>
    <row r="36" spans="1:2" x14ac:dyDescent="0.25">
      <c r="A36" s="112"/>
      <c r="B36" s="113"/>
    </row>
    <row r="37" spans="1:2" x14ac:dyDescent="0.25">
      <c r="A37" s="112"/>
      <c r="B37" s="113"/>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workbookViewId="0">
      <selection activeCell="B18" sqref="B18"/>
    </sheetView>
  </sheetViews>
  <sheetFormatPr baseColWidth="10" defaultRowHeight="15" x14ac:dyDescent="0.25"/>
  <cols>
    <col min="1" max="1" width="16.85546875" customWidth="1"/>
    <col min="2" max="2" width="78.5703125" bestFit="1" customWidth="1"/>
    <col min="3" max="3" width="29.42578125" bestFit="1" customWidth="1"/>
  </cols>
  <sheetData>
    <row r="1" spans="1:3" ht="15.75" x14ac:dyDescent="0.25">
      <c r="A1" s="155" t="s">
        <v>120</v>
      </c>
    </row>
    <row r="2" spans="1:3" x14ac:dyDescent="0.25">
      <c r="A2" s="81" t="s">
        <v>252</v>
      </c>
      <c r="B2" s="267" t="s">
        <v>271</v>
      </c>
      <c r="C2" t="s">
        <v>125</v>
      </c>
    </row>
    <row r="3" spans="1:3" x14ac:dyDescent="0.25">
      <c r="A3" s="81" t="s">
        <v>56</v>
      </c>
      <c r="B3" s="271" t="s">
        <v>272</v>
      </c>
    </row>
    <row r="4" spans="1:3" x14ac:dyDescent="0.25">
      <c r="A4" s="81" t="s">
        <v>151</v>
      </c>
      <c r="B4" s="273" t="s">
        <v>296</v>
      </c>
    </row>
    <row r="5" spans="1:3" x14ac:dyDescent="0.25">
      <c r="A5" s="81" t="s">
        <v>59</v>
      </c>
      <c r="B5" s="267" t="s">
        <v>268</v>
      </c>
    </row>
    <row r="6" spans="1:3" x14ac:dyDescent="0.25">
      <c r="A6" s="81" t="s">
        <v>57</v>
      </c>
      <c r="B6" s="286" t="s">
        <v>316</v>
      </c>
    </row>
    <row r="7" spans="1:3" x14ac:dyDescent="0.25">
      <c r="A7" s="81" t="s">
        <v>58</v>
      </c>
      <c r="B7" s="272" t="s">
        <v>281</v>
      </c>
    </row>
    <row r="8" spans="1:3" x14ac:dyDescent="0.25">
      <c r="A8" s="81" t="s">
        <v>60</v>
      </c>
      <c r="B8" s="217" t="s">
        <v>192</v>
      </c>
    </row>
    <row r="10" spans="1:3" ht="15.75" x14ac:dyDescent="0.25">
      <c r="A10" s="155" t="s">
        <v>121</v>
      </c>
    </row>
    <row r="11" spans="1:3" x14ac:dyDescent="0.25">
      <c r="A11" s="81" t="s">
        <v>252</v>
      </c>
      <c r="B11" s="90" t="s">
        <v>193</v>
      </c>
      <c r="C11" t="s">
        <v>126</v>
      </c>
    </row>
    <row r="12" spans="1:3" x14ac:dyDescent="0.25">
      <c r="A12" s="81" t="s">
        <v>56</v>
      </c>
      <c r="B12" s="90" t="s">
        <v>273</v>
      </c>
    </row>
    <row r="13" spans="1:3" x14ac:dyDescent="0.25">
      <c r="A13" s="81" t="s">
        <v>151</v>
      </c>
      <c r="B13" s="101" t="s">
        <v>301</v>
      </c>
    </row>
    <row r="14" spans="1:3" x14ac:dyDescent="0.25">
      <c r="A14" s="81" t="s">
        <v>59</v>
      </c>
      <c r="B14" s="90" t="s">
        <v>239</v>
      </c>
    </row>
    <row r="15" spans="1:3" x14ac:dyDescent="0.25">
      <c r="A15" s="81" t="s">
        <v>57</v>
      </c>
      <c r="B15" s="90" t="s">
        <v>317</v>
      </c>
    </row>
    <row r="16" spans="1:3" x14ac:dyDescent="0.25">
      <c r="A16" s="81" t="s">
        <v>58</v>
      </c>
      <c r="B16" s="90" t="s">
        <v>260</v>
      </c>
    </row>
    <row r="17" spans="1:2" x14ac:dyDescent="0.25">
      <c r="A17" s="81" t="s">
        <v>60</v>
      </c>
      <c r="B17" s="90" t="s">
        <v>193</v>
      </c>
    </row>
  </sheetData>
  <sortState xmlns:xlrd2="http://schemas.microsoft.com/office/spreadsheetml/2017/richdata2" ref="A11:B17">
    <sortCondition ref="A11:A17"/>
  </sortState>
  <hyperlinks>
    <hyperlink ref="B12" r:id="rId1" xr:uid="{00000000-0004-0000-0B00-000002000000}"/>
    <hyperlink ref="B17" r:id="rId2" xr:uid="{00000000-0004-0000-0B00-000003000000}"/>
    <hyperlink ref="B11" r:id="rId3" xr:uid="{00000000-0004-0000-0B00-000004000000}"/>
    <hyperlink ref="B13" r:id="rId4" xr:uid="{DD9DEF22-70C4-4CD6-B060-8AEE03D5F7EF}"/>
    <hyperlink ref="B15" r:id="rId5" xr:uid="{EC65FE18-C005-4D4E-91E8-083BDF1D1520}"/>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RowHeight="15" x14ac:dyDescent="0.25"/>
  <cols>
    <col min="1" max="1" width="45.5703125" bestFit="1" customWidth="1"/>
    <col min="2" max="2" width="34.7109375" customWidth="1"/>
  </cols>
  <sheetData>
    <row r="3" spans="1:1" ht="15.75" x14ac:dyDescent="0.25">
      <c r="A3" s="158" t="s">
        <v>66</v>
      </c>
    </row>
    <row r="4" spans="1:1" x14ac:dyDescent="0.25">
      <c r="A4" s="229" t="s">
        <v>209</v>
      </c>
    </row>
    <row r="5" spans="1:1" x14ac:dyDescent="0.25">
      <c r="A5" s="157" t="s">
        <v>42</v>
      </c>
    </row>
    <row r="6" spans="1:1" x14ac:dyDescent="0.25">
      <c r="A6" s="157" t="s">
        <v>65</v>
      </c>
    </row>
    <row r="7" spans="1:1" x14ac:dyDescent="0.25">
      <c r="A7" s="157" t="s">
        <v>64</v>
      </c>
    </row>
    <row r="8" spans="1:1" x14ac:dyDescent="0.25">
      <c r="A8" s="157" t="s">
        <v>148</v>
      </c>
    </row>
    <row r="9" spans="1:1" x14ac:dyDescent="0.25">
      <c r="A9" s="157" t="s">
        <v>44</v>
      </c>
    </row>
    <row r="10" spans="1:1" x14ac:dyDescent="0.25">
      <c r="A10" s="157" t="s">
        <v>43</v>
      </c>
    </row>
    <row r="13" spans="1:1" ht="15.75" x14ac:dyDescent="0.25">
      <c r="A13" s="159" t="s">
        <v>67</v>
      </c>
    </row>
    <row r="14" spans="1:1" x14ac:dyDescent="0.25">
      <c r="A14" s="228" t="s">
        <v>209</v>
      </c>
    </row>
    <row r="15" spans="1:1" x14ac:dyDescent="0.25">
      <c r="A15" s="85" t="s">
        <v>45</v>
      </c>
    </row>
    <row r="16" spans="1:1" x14ac:dyDescent="0.25">
      <c r="A16" s="85" t="s">
        <v>153</v>
      </c>
    </row>
    <row r="17" spans="1:1" x14ac:dyDescent="0.25">
      <c r="A17" s="85" t="s">
        <v>154</v>
      </c>
    </row>
    <row r="18" spans="1:1" x14ac:dyDescent="0.25">
      <c r="A18" s="85" t="s">
        <v>253</v>
      </c>
    </row>
    <row r="21" spans="1:1" ht="15.75" x14ac:dyDescent="0.25">
      <c r="A21" s="160" t="s">
        <v>70</v>
      </c>
    </row>
    <row r="22" spans="1:1" x14ac:dyDescent="0.25">
      <c r="A22" s="230" t="s">
        <v>209</v>
      </c>
    </row>
    <row r="23" spans="1:1" x14ac:dyDescent="0.25">
      <c r="A23" s="84" t="s">
        <v>71</v>
      </c>
    </row>
    <row r="24" spans="1:1" x14ac:dyDescent="0.25">
      <c r="A24" s="84" t="s">
        <v>72</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RowHeight="15" x14ac:dyDescent="0.25"/>
  <cols>
    <col min="1" max="1" width="15.7109375" customWidth="1"/>
    <col min="2" max="2" width="122" customWidth="1"/>
  </cols>
  <sheetData>
    <row r="2" spans="1:2" x14ac:dyDescent="0.25">
      <c r="A2" s="81" t="s">
        <v>56</v>
      </c>
      <c r="B2" t="s">
        <v>137</v>
      </c>
    </row>
    <row r="3" spans="1:2" x14ac:dyDescent="0.25">
      <c r="A3" s="81" t="s">
        <v>151</v>
      </c>
      <c r="B3" t="s">
        <v>139</v>
      </c>
    </row>
    <row r="4" spans="1:2" x14ac:dyDescent="0.25">
      <c r="A4" s="81" t="s">
        <v>59</v>
      </c>
      <c r="B4" t="s">
        <v>137</v>
      </c>
    </row>
    <row r="5" spans="1:2" x14ac:dyDescent="0.25">
      <c r="A5" s="81" t="s">
        <v>57</v>
      </c>
      <c r="B5" t="s">
        <v>137</v>
      </c>
    </row>
    <row r="6" spans="1:2" x14ac:dyDescent="0.25">
      <c r="A6" s="81" t="s">
        <v>58</v>
      </c>
      <c r="B6" t="s">
        <v>229</v>
      </c>
    </row>
    <row r="7" spans="1:2" x14ac:dyDescent="0.25">
      <c r="A7" s="81" t="s">
        <v>60</v>
      </c>
      <c r="B7" t="s">
        <v>137</v>
      </c>
    </row>
    <row r="11" spans="1:2" x14ac:dyDescent="0.25">
      <c r="A11" s="81" t="s">
        <v>56</v>
      </c>
      <c r="B11" t="s">
        <v>141</v>
      </c>
    </row>
    <row r="12" spans="1:2" x14ac:dyDescent="0.25">
      <c r="A12" s="81" t="s">
        <v>151</v>
      </c>
      <c r="B12" t="s">
        <v>189</v>
      </c>
    </row>
    <row r="13" spans="1:2" x14ac:dyDescent="0.25">
      <c r="A13" s="81" t="s">
        <v>59</v>
      </c>
      <c r="B13" t="s">
        <v>140</v>
      </c>
    </row>
    <row r="14" spans="1:2" x14ac:dyDescent="0.25">
      <c r="A14" s="81" t="s">
        <v>57</v>
      </c>
      <c r="B14" t="s">
        <v>140</v>
      </c>
    </row>
    <row r="15" spans="1:2" x14ac:dyDescent="0.25">
      <c r="A15" s="81" t="s">
        <v>58</v>
      </c>
      <c r="B15" t="s">
        <v>230</v>
      </c>
    </row>
    <row r="16" spans="1:2" x14ac:dyDescent="0.25">
      <c r="A16" s="81" t="s">
        <v>60</v>
      </c>
      <c r="B16" t="s">
        <v>141</v>
      </c>
    </row>
    <row r="21" spans="1:2" x14ac:dyDescent="0.25">
      <c r="A21" s="81" t="s">
        <v>56</v>
      </c>
    </row>
    <row r="22" spans="1:2" x14ac:dyDescent="0.25">
      <c r="A22" s="81" t="s">
        <v>151</v>
      </c>
    </row>
    <row r="23" spans="1:2" x14ac:dyDescent="0.25">
      <c r="A23" s="81" t="s">
        <v>59</v>
      </c>
      <c r="B23" s="247" t="s">
        <v>297</v>
      </c>
    </row>
    <row r="24" spans="1:2" x14ac:dyDescent="0.25">
      <c r="A24" s="81" t="s">
        <v>57</v>
      </c>
      <c r="B24" t="s">
        <v>138</v>
      </c>
    </row>
    <row r="25" spans="1:2" x14ac:dyDescent="0.25">
      <c r="A25" s="81" t="s">
        <v>58</v>
      </c>
      <c r="B25" t="s">
        <v>292</v>
      </c>
    </row>
    <row r="26" spans="1:2" x14ac:dyDescent="0.25">
      <c r="A26" s="81" t="s">
        <v>60</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93</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334" t="s">
        <v>228</v>
      </c>
      <c r="E8" s="335"/>
      <c r="F8" s="335"/>
      <c r="G8" s="336"/>
      <c r="H8" s="252"/>
      <c r="I8" s="337"/>
      <c r="J8" s="337"/>
      <c r="K8" s="252"/>
      <c r="L8" s="338"/>
      <c r="M8" s="339"/>
    </row>
    <row r="9" spans="2:13" ht="6.75" customHeight="1" x14ac:dyDescent="0.2">
      <c r="B9" s="88"/>
      <c r="C9" s="57"/>
      <c r="D9" s="8"/>
      <c r="G9" s="56"/>
      <c r="H9" s="253"/>
      <c r="I9" s="337"/>
      <c r="J9" s="337"/>
      <c r="K9" s="252"/>
      <c r="L9" s="338"/>
      <c r="M9" s="339"/>
    </row>
    <row r="10" spans="2:13" ht="18" customHeight="1" x14ac:dyDescent="0.2">
      <c r="B10" s="89" t="s">
        <v>39</v>
      </c>
      <c r="C10" s="58"/>
      <c r="D10" s="340" t="s">
        <v>252</v>
      </c>
      <c r="E10" s="341"/>
      <c r="F10" s="341"/>
      <c r="G10" s="342"/>
      <c r="H10" s="252"/>
      <c r="I10" s="337"/>
      <c r="J10" s="337"/>
      <c r="K10" s="252"/>
      <c r="L10" s="338"/>
      <c r="M10" s="339"/>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H13" s="344"/>
      <c r="I13" s="344"/>
      <c r="J13" s="344"/>
      <c r="K13" s="73"/>
      <c r="L13" s="343"/>
      <c r="M13" s="343"/>
    </row>
    <row r="14" spans="2:13" ht="8.25" customHeight="1" x14ac:dyDescent="0.2"/>
    <row r="15" spans="2:13" s="17" customFormat="1" ht="12.75" x14ac:dyDescent="0.2">
      <c r="B15" s="18" t="s">
        <v>98</v>
      </c>
      <c r="C15" s="18"/>
      <c r="D15" s="18"/>
      <c r="E15" s="325"/>
      <c r="F15" s="326"/>
      <c r="G15" s="326"/>
      <c r="H15" s="326"/>
      <c r="I15" s="326"/>
      <c r="J15" s="326"/>
      <c r="K15" s="326"/>
      <c r="L15" s="326"/>
      <c r="M15" s="326"/>
    </row>
    <row r="16" spans="2:13" s="17" customFormat="1" ht="5.85" customHeight="1" x14ac:dyDescent="0.2">
      <c r="B16" s="18"/>
      <c r="C16" s="18"/>
      <c r="D16" s="18"/>
      <c r="E16" s="21"/>
      <c r="F16" s="21"/>
      <c r="G16" s="21"/>
      <c r="H16" s="22"/>
      <c r="I16" s="22"/>
      <c r="J16" s="21"/>
    </row>
    <row r="17" spans="2:13" s="17" customFormat="1" ht="12.75" x14ac:dyDescent="0.2">
      <c r="B17" s="18" t="s">
        <v>3</v>
      </c>
      <c r="C17" s="18"/>
      <c r="D17" s="18"/>
      <c r="E17" s="325"/>
      <c r="F17" s="326"/>
      <c r="G17" s="326"/>
      <c r="H17" s="326"/>
      <c r="I17" s="326"/>
      <c r="J17" s="326"/>
      <c r="K17" s="326"/>
      <c r="L17" s="326"/>
      <c r="M17" s="326"/>
    </row>
    <row r="18" spans="2:13" s="17" customFormat="1" ht="5.85" customHeight="1" x14ac:dyDescent="0.2">
      <c r="B18" s="18"/>
      <c r="C18" s="18"/>
      <c r="D18" s="18"/>
      <c r="E18" s="21"/>
      <c r="F18" s="21"/>
      <c r="G18" s="21"/>
      <c r="H18" s="22"/>
      <c r="I18" s="22"/>
      <c r="J18" s="21"/>
    </row>
    <row r="19" spans="2:13" s="17" customFormat="1" ht="12.75" x14ac:dyDescent="0.2">
      <c r="B19" s="18" t="s">
        <v>99</v>
      </c>
      <c r="C19" s="18"/>
      <c r="D19" s="18"/>
      <c r="E19" s="327"/>
      <c r="F19" s="323"/>
      <c r="G19" s="323"/>
      <c r="H19" s="323"/>
      <c r="I19" s="323"/>
      <c r="J19" s="323"/>
      <c r="K19" s="323"/>
      <c r="L19" s="323"/>
      <c r="M19" s="323"/>
    </row>
    <row r="20" spans="2:13" s="17" customFormat="1" ht="5.85" customHeight="1" x14ac:dyDescent="0.2">
      <c r="B20" s="18"/>
      <c r="C20" s="18"/>
      <c r="D20" s="18"/>
      <c r="E20" s="60"/>
      <c r="F20" s="21"/>
      <c r="G20" s="21"/>
      <c r="H20" s="22"/>
      <c r="I20" s="22"/>
      <c r="J20" s="21"/>
    </row>
    <row r="21" spans="2:13" s="17" customFormat="1" ht="12.75" x14ac:dyDescent="0.2">
      <c r="B21" s="18" t="s">
        <v>100</v>
      </c>
      <c r="C21" s="18"/>
      <c r="D21" s="18"/>
      <c r="E21" s="325"/>
      <c r="F21" s="326"/>
      <c r="G21" s="326"/>
      <c r="H21" s="326"/>
      <c r="I21" s="326"/>
      <c r="J21" s="326"/>
      <c r="K21" s="326"/>
      <c r="L21" s="326"/>
      <c r="M21" s="326"/>
    </row>
    <row r="22" spans="2:13" s="17" customFormat="1" ht="5.85" customHeight="1" x14ac:dyDescent="0.2">
      <c r="B22" s="18"/>
      <c r="C22" s="18"/>
      <c r="D22" s="18"/>
      <c r="F22" s="21"/>
      <c r="G22" s="21"/>
      <c r="H22" s="22"/>
      <c r="I22" s="22"/>
      <c r="J22" s="21"/>
    </row>
    <row r="23" spans="2:13" s="17" customFormat="1" ht="12.75" x14ac:dyDescent="0.2">
      <c r="B23" s="18" t="s">
        <v>190</v>
      </c>
      <c r="C23" s="18"/>
      <c r="D23" s="18"/>
      <c r="E23" s="328"/>
      <c r="F23" s="328"/>
      <c r="G23" s="60" t="s">
        <v>142</v>
      </c>
      <c r="H23" s="22"/>
      <c r="I23" s="22"/>
      <c r="J23" s="21"/>
      <c r="K23" s="329"/>
      <c r="L23" s="330"/>
      <c r="M23" s="330"/>
    </row>
    <row r="24" spans="2:13" s="17" customFormat="1" ht="5.85" customHeight="1" x14ac:dyDescent="0.2">
      <c r="B24" s="18"/>
      <c r="C24" s="18"/>
      <c r="D24" s="18"/>
      <c r="E24" s="21"/>
      <c r="F24" s="21"/>
      <c r="G24" s="21"/>
      <c r="H24" s="22"/>
      <c r="I24" s="22"/>
      <c r="J24" s="21"/>
    </row>
    <row r="25" spans="2:13" s="17" customFormat="1" ht="12.75" customHeight="1" x14ac:dyDescent="0.2">
      <c r="B25" s="18" t="s">
        <v>81</v>
      </c>
      <c r="C25" s="18"/>
      <c r="D25" s="18"/>
      <c r="E25" s="331" t="s">
        <v>209</v>
      </c>
      <c r="F25" s="331"/>
      <c r="G25" s="331"/>
      <c r="H25" s="331"/>
      <c r="I25" s="331"/>
      <c r="J25" s="331"/>
      <c r="K25" s="331"/>
      <c r="L25" s="331"/>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31" t="s">
        <v>209</v>
      </c>
      <c r="F27" s="331"/>
      <c r="G27" s="331"/>
      <c r="H27" s="331"/>
      <c r="I27" s="331"/>
      <c r="J27" s="331"/>
      <c r="K27" s="331"/>
      <c r="L27" s="331"/>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101</v>
      </c>
      <c r="I30" s="24"/>
      <c r="J30" s="24"/>
    </row>
    <row r="31" spans="2:13" s="17" customFormat="1" ht="6" customHeight="1" x14ac:dyDescent="0.2">
      <c r="I31" s="24"/>
      <c r="J31" s="24"/>
    </row>
    <row r="32" spans="2:13" s="18" customFormat="1" ht="12.75" customHeight="1" x14ac:dyDescent="0.2">
      <c r="B32" s="18" t="s">
        <v>181</v>
      </c>
      <c r="E32" s="332" t="s">
        <v>253</v>
      </c>
      <c r="F32" s="332"/>
      <c r="G32" s="332"/>
      <c r="H32" s="332"/>
      <c r="I32" s="332"/>
      <c r="J32" s="332"/>
      <c r="K32" s="332"/>
      <c r="L32" s="332"/>
      <c r="M32" s="115"/>
    </row>
    <row r="33" spans="2:13" s="18" customFormat="1" ht="6" customHeight="1" x14ac:dyDescent="0.2">
      <c r="I33" s="61"/>
      <c r="J33" s="61"/>
    </row>
    <row r="34" spans="2:13" s="18" customFormat="1" ht="12.75" customHeight="1" x14ac:dyDescent="0.2">
      <c r="B34" s="18" t="s">
        <v>102</v>
      </c>
      <c r="E34" s="323"/>
      <c r="F34" s="323"/>
      <c r="G34" s="323"/>
      <c r="H34" s="323"/>
      <c r="I34" s="323"/>
      <c r="J34" s="323"/>
      <c r="K34" s="323"/>
      <c r="L34" s="323"/>
      <c r="M34" s="323"/>
    </row>
    <row r="35" spans="2:13" s="18" customFormat="1" ht="6" customHeight="1" x14ac:dyDescent="0.2">
      <c r="I35" s="61"/>
      <c r="J35" s="61"/>
    </row>
    <row r="36" spans="2:13" s="18" customFormat="1" ht="12.75" customHeight="1" x14ac:dyDescent="0.2">
      <c r="B36" s="18" t="s">
        <v>182</v>
      </c>
      <c r="E36" s="153"/>
      <c r="J36" s="80" t="s">
        <v>129</v>
      </c>
      <c r="K36" s="333"/>
      <c r="L36" s="333"/>
      <c r="M36" s="333"/>
    </row>
    <row r="37" spans="2:13" s="18" customFormat="1" ht="6" customHeight="1" x14ac:dyDescent="0.2">
      <c r="I37" s="61"/>
      <c r="J37" s="61"/>
    </row>
    <row r="38" spans="2:13" s="18" customFormat="1" ht="12.75" customHeight="1" x14ac:dyDescent="0.2">
      <c r="B38" s="18" t="s">
        <v>183</v>
      </c>
      <c r="E38" s="323"/>
      <c r="F38" s="323"/>
      <c r="G38" s="323"/>
      <c r="H38" s="323"/>
      <c r="I38" s="323"/>
      <c r="J38" s="323"/>
      <c r="K38" s="323"/>
      <c r="L38" s="323"/>
      <c r="M38" s="323"/>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103</v>
      </c>
      <c r="I40" s="24"/>
      <c r="J40" s="24"/>
    </row>
    <row r="41" spans="2:13" s="17" customFormat="1" ht="5.85" customHeight="1" x14ac:dyDescent="0.2">
      <c r="I41" s="24"/>
      <c r="J41" s="24"/>
    </row>
    <row r="42" spans="2:13" s="18" customFormat="1" ht="12.75" customHeight="1" x14ac:dyDescent="0.2">
      <c r="B42" s="26" t="s">
        <v>17</v>
      </c>
      <c r="E42" s="323"/>
      <c r="F42" s="323"/>
      <c r="G42" s="323"/>
      <c r="H42" s="323"/>
      <c r="I42" s="323"/>
      <c r="J42" s="323"/>
      <c r="K42" s="323"/>
      <c r="L42" s="323"/>
      <c r="M42" s="323"/>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23"/>
      <c r="F44" s="323"/>
      <c r="G44" s="323"/>
      <c r="H44" s="323"/>
      <c r="I44" s="323"/>
      <c r="J44" s="323"/>
      <c r="K44" s="323"/>
      <c r="L44" s="323"/>
      <c r="M44" s="323"/>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24"/>
      <c r="F46" s="324"/>
      <c r="G46" s="324"/>
      <c r="H46" s="324"/>
      <c r="I46" s="324"/>
      <c r="J46" s="324"/>
      <c r="K46" s="324"/>
      <c r="L46" s="324"/>
      <c r="M46" s="324"/>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23"/>
      <c r="F48" s="323"/>
      <c r="G48" s="323"/>
      <c r="H48" s="323"/>
      <c r="I48" s="323"/>
      <c r="J48" s="323"/>
      <c r="K48" s="323"/>
      <c r="L48" s="323"/>
      <c r="M48" s="323"/>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23"/>
      <c r="F50" s="323"/>
      <c r="G50" s="323"/>
      <c r="H50" s="323"/>
      <c r="I50" s="323"/>
      <c r="J50" s="323"/>
      <c r="K50" s="323"/>
      <c r="L50" s="323"/>
      <c r="M50" s="323"/>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73</v>
      </c>
      <c r="D53" s="92"/>
      <c r="H53" s="93"/>
      <c r="I53" s="94"/>
      <c r="J53" s="94"/>
      <c r="K53" s="96"/>
      <c r="L53" s="94"/>
      <c r="M53" s="94"/>
    </row>
    <row r="54" spans="2:13" s="91" customFormat="1" ht="7.5" customHeight="1" x14ac:dyDescent="0.2"/>
    <row r="55" spans="2:13" s="91" customFormat="1" ht="16.5" customHeight="1" x14ac:dyDescent="0.2">
      <c r="B55" s="102" t="s">
        <v>76</v>
      </c>
      <c r="C55" s="104" t="s">
        <v>78</v>
      </c>
      <c r="D55" s="103"/>
      <c r="E55" s="103"/>
      <c r="F55" s="103"/>
      <c r="G55" s="268" t="s">
        <v>267</v>
      </c>
      <c r="H55" s="97"/>
      <c r="I55" s="97"/>
      <c r="J55" s="97"/>
      <c r="K55" s="97"/>
      <c r="L55" s="97"/>
      <c r="M55" s="105"/>
    </row>
    <row r="56" spans="2:13" s="91" customFormat="1" ht="9.75" customHeight="1" x14ac:dyDescent="0.2">
      <c r="B56" s="97"/>
      <c r="C56" s="97"/>
      <c r="D56" s="97"/>
      <c r="E56" s="97"/>
      <c r="F56" s="97"/>
      <c r="G56" s="97"/>
      <c r="H56" s="97"/>
      <c r="I56" s="97"/>
      <c r="J56" s="97"/>
      <c r="K56" s="97"/>
      <c r="L56" s="97"/>
      <c r="M56" s="97"/>
    </row>
    <row r="57" spans="2:13" x14ac:dyDescent="0.2">
      <c r="B57" s="269" t="str">
        <f>LOOKUP(D10,'RL-Adressen'!A2:B8)</f>
        <v>Ressortchef Freie Schiessen BSSV, Andreas Steinmann, Aarbergerstr. 9, 3271 Radelfingen</v>
      </c>
      <c r="C57" s="97"/>
      <c r="D57" s="97"/>
      <c r="E57" s="97"/>
      <c r="F57" s="97"/>
      <c r="G57" s="97"/>
      <c r="H57" s="97"/>
      <c r="I57" s="98"/>
      <c r="J57" s="98"/>
      <c r="K57" s="97"/>
      <c r="L57" s="97"/>
      <c r="M57" s="97"/>
    </row>
    <row r="58" spans="2:13" ht="15" x14ac:dyDescent="0.2">
      <c r="B58" s="100" t="s">
        <v>77</v>
      </c>
      <c r="C58" s="101" t="str">
        <f>LOOKUP(D10,'RL-Adressen'!A11:B17)</f>
        <v>asteinmann@ewanet.ch</v>
      </c>
      <c r="D58" s="97"/>
      <c r="E58" s="99"/>
      <c r="F58" s="99"/>
      <c r="G58" s="99"/>
      <c r="H58" s="99"/>
      <c r="I58" s="99"/>
      <c r="J58" s="99"/>
      <c r="K58" s="99"/>
      <c r="L58" s="99"/>
      <c r="M58" s="99"/>
    </row>
    <row r="60" spans="2:13" s="50" customFormat="1" ht="9" customHeight="1" x14ac:dyDescent="0.25"/>
    <row r="61" spans="2:13" ht="5.85" customHeight="1" x14ac:dyDescent="0.2">
      <c r="B61" s="19"/>
      <c r="C61" s="6"/>
      <c r="D61" s="6"/>
      <c r="E61" s="6"/>
      <c r="F61" s="6"/>
      <c r="G61" s="6"/>
      <c r="H61" s="6"/>
      <c r="I61" s="15"/>
      <c r="J61" s="15"/>
      <c r="K61" s="6"/>
      <c r="L61" s="6"/>
      <c r="M61" s="6"/>
    </row>
    <row r="62" spans="2:13" ht="6" customHeight="1" x14ac:dyDescent="0.2">
      <c r="B62" s="17"/>
    </row>
    <row r="63" spans="2:13" ht="9.75" customHeight="1" x14ac:dyDescent="0.2">
      <c r="B63" s="17"/>
    </row>
    <row r="64" spans="2:13" s="17" customFormat="1" ht="12.75" x14ac:dyDescent="0.2">
      <c r="B64" s="17" t="s">
        <v>47</v>
      </c>
      <c r="E64" s="62"/>
      <c r="F64" s="62"/>
      <c r="G64" s="62"/>
      <c r="H64" s="62"/>
      <c r="I64" s="63"/>
      <c r="J64" s="63"/>
      <c r="K64" s="62"/>
      <c r="L64" s="62"/>
      <c r="M64" s="62"/>
    </row>
    <row r="65" spans="2:13" s="17" customFormat="1" ht="9.75" customHeight="1" x14ac:dyDescent="0.2">
      <c r="I65" s="24"/>
      <c r="J65" s="24"/>
    </row>
    <row r="66" spans="2:13" s="17" customFormat="1" ht="12.75" x14ac:dyDescent="0.2">
      <c r="B66" s="17" t="s">
        <v>48</v>
      </c>
      <c r="I66" s="24"/>
      <c r="J66" s="24"/>
    </row>
    <row r="67" spans="2:13" s="17" customFormat="1" ht="12.75" x14ac:dyDescent="0.2">
      <c r="B67" s="17" t="s">
        <v>49</v>
      </c>
      <c r="E67" s="62"/>
      <c r="F67" s="62"/>
      <c r="G67" s="62"/>
      <c r="H67" s="62"/>
      <c r="I67" s="63"/>
      <c r="J67" s="63"/>
      <c r="K67" s="62"/>
      <c r="L67" s="62"/>
      <c r="M67" s="62"/>
    </row>
    <row r="68" spans="2:13" s="17" customFormat="1" ht="6" customHeight="1" x14ac:dyDescent="0.2">
      <c r="B68" s="19"/>
      <c r="C68" s="19"/>
      <c r="D68" s="19"/>
      <c r="E68" s="19"/>
      <c r="F68" s="19"/>
      <c r="G68" s="19"/>
      <c r="H68" s="19"/>
      <c r="I68" s="23"/>
      <c r="J68" s="23"/>
      <c r="K68" s="19"/>
      <c r="L68" s="19"/>
      <c r="M68" s="19"/>
    </row>
    <row r="69" spans="2:13" s="17" customFormat="1" ht="5.85" customHeight="1" x14ac:dyDescent="0.2">
      <c r="I69" s="24"/>
      <c r="J69" s="24"/>
    </row>
    <row r="70" spans="2:13" s="17" customFormat="1" ht="9.75" customHeight="1" x14ac:dyDescent="0.2">
      <c r="B70" s="33" t="s">
        <v>50</v>
      </c>
      <c r="I70" s="24"/>
      <c r="J70" s="24"/>
    </row>
    <row r="71" spans="2:13" ht="9.75" customHeight="1" x14ac:dyDescent="0.2">
      <c r="B71" s="33" t="s">
        <v>157</v>
      </c>
    </row>
    <row r="72" spans="2:13" ht="5.85" customHeight="1" x14ac:dyDescent="0.2"/>
    <row r="73" spans="2:13" x14ac:dyDescent="0.2">
      <c r="B73" s="1" t="s">
        <v>149</v>
      </c>
    </row>
    <row r="74" spans="2:13" x14ac:dyDescent="0.2">
      <c r="B74" s="1" t="s">
        <v>150</v>
      </c>
    </row>
    <row r="75" spans="2:13" ht="11.25" customHeight="1" x14ac:dyDescent="0.2">
      <c r="B75" s="86"/>
      <c r="G75" s="5"/>
    </row>
    <row r="76" spans="2:13" ht="5.25" customHeight="1" x14ac:dyDescent="0.2"/>
    <row r="77" spans="2:13" ht="9.75" customHeight="1" x14ac:dyDescent="0.2">
      <c r="B77" s="28" t="s">
        <v>305</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D8:G8"/>
    <mergeCell ref="I8:J10"/>
    <mergeCell ref="L8:M10"/>
    <mergeCell ref="D10:G10"/>
    <mergeCell ref="L13:M13"/>
    <mergeCell ref="H13:J13"/>
    <mergeCell ref="E38:M38"/>
    <mergeCell ref="E15:M15"/>
    <mergeCell ref="E17:M17"/>
    <mergeCell ref="E19:M19"/>
    <mergeCell ref="E21:M21"/>
    <mergeCell ref="E23:F23"/>
    <mergeCell ref="K23:M23"/>
    <mergeCell ref="E25:L25"/>
    <mergeCell ref="E27:L27"/>
    <mergeCell ref="E32:L32"/>
    <mergeCell ref="E34:M34"/>
    <mergeCell ref="K36:M36"/>
    <mergeCell ref="E42:M42"/>
    <mergeCell ref="E44:M44"/>
    <mergeCell ref="E46:M46"/>
    <mergeCell ref="E48:M48"/>
    <mergeCell ref="E50:M50"/>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36" t="s">
        <v>93</v>
      </c>
    </row>
    <row r="6" spans="2:12" ht="4.5" customHeight="1" x14ac:dyDescent="0.2">
      <c r="B6" s="9"/>
      <c r="C6" s="55"/>
      <c r="D6" s="55"/>
      <c r="E6" s="55"/>
      <c r="F6" s="55"/>
      <c r="G6" s="55"/>
      <c r="H6" s="55"/>
      <c r="I6" s="9"/>
      <c r="J6" s="10"/>
      <c r="K6" s="10"/>
      <c r="L6" s="11"/>
    </row>
    <row r="7" spans="2:12" ht="16.5" customHeight="1" x14ac:dyDescent="0.2">
      <c r="B7" s="345" t="s">
        <v>105</v>
      </c>
      <c r="C7" s="346"/>
      <c r="D7" s="346"/>
      <c r="E7" s="346"/>
      <c r="F7" s="346"/>
      <c r="G7" s="346"/>
      <c r="I7" s="135"/>
      <c r="L7" s="56"/>
    </row>
    <row r="8" spans="2:12" ht="23.25" x14ac:dyDescent="0.2">
      <c r="B8" s="347" t="s">
        <v>0</v>
      </c>
      <c r="C8" s="348"/>
      <c r="D8" s="348"/>
      <c r="E8" s="348"/>
      <c r="F8" s="348"/>
      <c r="G8" s="348"/>
      <c r="I8" s="8"/>
      <c r="J8" s="137" t="s">
        <v>35</v>
      </c>
      <c r="L8" s="56"/>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98</v>
      </c>
      <c r="F11" s="349">
        <f>Anmeldung_Lupi!E15</f>
        <v>0</v>
      </c>
      <c r="G11" s="349"/>
      <c r="H11" s="349"/>
      <c r="I11" s="349"/>
      <c r="J11" s="349"/>
      <c r="K11" s="349"/>
      <c r="L11" s="349"/>
    </row>
    <row r="12" spans="2:12" s="17" customFormat="1" ht="6" customHeight="1" x14ac:dyDescent="0.2">
      <c r="F12" s="119"/>
      <c r="G12" s="119"/>
      <c r="H12" s="119"/>
      <c r="I12" s="119"/>
      <c r="J12" s="120"/>
      <c r="K12" s="120"/>
      <c r="L12" s="119"/>
    </row>
    <row r="13" spans="2:12" s="17" customFormat="1" ht="12.75" x14ac:dyDescent="0.2">
      <c r="B13" s="18" t="s">
        <v>3</v>
      </c>
      <c r="F13" s="350">
        <f>Anmeldung_Lupi!E17</f>
        <v>0</v>
      </c>
      <c r="G13" s="350"/>
      <c r="H13" s="350"/>
      <c r="I13" s="350"/>
      <c r="J13" s="350"/>
      <c r="K13" s="350"/>
      <c r="L13" s="350"/>
    </row>
    <row r="14" spans="2:12" s="17" customFormat="1" ht="6" customHeight="1" x14ac:dyDescent="0.2">
      <c r="F14" s="119"/>
      <c r="G14" s="119"/>
      <c r="H14" s="119"/>
      <c r="I14" s="119"/>
      <c r="J14" s="120"/>
      <c r="K14" s="120"/>
      <c r="L14" s="119"/>
    </row>
    <row r="15" spans="2:12" s="17" customFormat="1" ht="12.75" x14ac:dyDescent="0.2">
      <c r="B15" s="18" t="s">
        <v>106</v>
      </c>
      <c r="F15" s="351">
        <f>Anmeldung_Lupi!E19</f>
        <v>0</v>
      </c>
      <c r="G15" s="351"/>
      <c r="H15" s="351"/>
      <c r="I15" s="351"/>
      <c r="J15" s="351"/>
      <c r="K15" s="351"/>
      <c r="L15" s="351"/>
    </row>
    <row r="16" spans="2:12" s="17" customFormat="1" ht="6" customHeight="1" x14ac:dyDescent="0.2">
      <c r="F16" s="119"/>
      <c r="G16" s="119"/>
      <c r="H16" s="119"/>
      <c r="I16" s="119"/>
      <c r="J16" s="120"/>
      <c r="K16" s="120"/>
      <c r="L16" s="119"/>
    </row>
    <row r="17" spans="2:12" s="17" customFormat="1" ht="12.75" x14ac:dyDescent="0.2">
      <c r="B17" s="18" t="s">
        <v>100</v>
      </c>
      <c r="F17" s="350">
        <f>Anmeldung_Lupi!E21</f>
        <v>0</v>
      </c>
      <c r="G17" s="350"/>
      <c r="H17" s="350"/>
      <c r="I17" s="350"/>
      <c r="J17" s="350"/>
      <c r="K17" s="350"/>
      <c r="L17" s="350"/>
    </row>
    <row r="18" spans="2:12" s="17" customFormat="1" ht="6" customHeight="1" x14ac:dyDescent="0.2">
      <c r="B18" s="19"/>
      <c r="C18" s="19"/>
      <c r="D18" s="19"/>
      <c r="E18" s="19"/>
      <c r="F18" s="19"/>
      <c r="G18" s="19"/>
      <c r="H18" s="19"/>
      <c r="I18" s="19"/>
      <c r="J18" s="23"/>
      <c r="K18" s="23"/>
      <c r="L18" s="19"/>
    </row>
    <row r="19" spans="2:12" s="17" customFormat="1" ht="6" customHeight="1" x14ac:dyDescent="0.2">
      <c r="J19" s="24"/>
      <c r="K19" s="24"/>
    </row>
    <row r="20" spans="2:12" s="17" customFormat="1" ht="15.75" x14ac:dyDescent="0.25">
      <c r="B20" s="54" t="s">
        <v>2</v>
      </c>
      <c r="J20" s="24"/>
      <c r="K20" s="24"/>
    </row>
    <row r="21" spans="2:12" s="17" customFormat="1" ht="6" customHeight="1" x14ac:dyDescent="0.2">
      <c r="J21" s="24"/>
      <c r="K21" s="24"/>
    </row>
    <row r="22" spans="2:12" s="17" customFormat="1" ht="15" x14ac:dyDescent="0.25">
      <c r="B22" s="20" t="s">
        <v>5</v>
      </c>
      <c r="J22" s="24"/>
      <c r="K22" s="24"/>
    </row>
    <row r="23" spans="2:12" s="280" customFormat="1" ht="15" customHeight="1" x14ac:dyDescent="0.25">
      <c r="B23" s="279"/>
      <c r="I23" s="275" t="s">
        <v>302</v>
      </c>
      <c r="J23" s="275" t="s">
        <v>303</v>
      </c>
      <c r="K23" s="281"/>
      <c r="L23" s="282" t="s">
        <v>21</v>
      </c>
    </row>
    <row r="24" spans="2:12" s="17" customFormat="1" x14ac:dyDescent="0.2">
      <c r="B24" s="141" t="s">
        <v>108</v>
      </c>
      <c r="G24" s="33"/>
      <c r="I24" s="277"/>
      <c r="J24" s="278"/>
      <c r="K24" s="24"/>
      <c r="L24" s="276">
        <f>SUM(I24,J24)</f>
        <v>0</v>
      </c>
    </row>
    <row r="25" spans="2:12" s="17" customFormat="1" ht="3.95" customHeight="1" x14ac:dyDescent="0.2">
      <c r="G25" s="33"/>
      <c r="H25" s="37"/>
      <c r="K25" s="24"/>
      <c r="L25" s="37"/>
    </row>
    <row r="26" spans="2:12" s="17" customFormat="1" x14ac:dyDescent="0.2">
      <c r="K26" s="24"/>
      <c r="L26" s="37"/>
    </row>
    <row r="27" spans="2:12" s="17" customFormat="1" ht="9" customHeight="1" x14ac:dyDescent="0.2">
      <c r="K27" s="24"/>
    </row>
    <row r="28" spans="2:12" s="17" customFormat="1" ht="15" x14ac:dyDescent="0.25">
      <c r="B28" s="20" t="s">
        <v>6</v>
      </c>
      <c r="I28" s="277"/>
      <c r="J28" s="278"/>
      <c r="K28" s="24"/>
      <c r="L28" s="276">
        <f>SUM(I28,J28)</f>
        <v>0</v>
      </c>
    </row>
    <row r="29" spans="2:12" s="17" customFormat="1" ht="6" customHeight="1" x14ac:dyDescent="0.2">
      <c r="B29" s="25"/>
      <c r="J29" s="24"/>
      <c r="K29" s="24"/>
      <c r="L29" s="30"/>
    </row>
    <row r="30" spans="2:12" s="17" customFormat="1" ht="6" customHeight="1" x14ac:dyDescent="0.2">
      <c r="J30" s="24"/>
      <c r="K30" s="24"/>
      <c r="L30" s="30"/>
    </row>
    <row r="31" spans="2:12" s="17" customFormat="1" ht="15" x14ac:dyDescent="0.25">
      <c r="B31" s="20" t="s">
        <v>116</v>
      </c>
      <c r="J31" s="24"/>
      <c r="K31" s="24"/>
      <c r="L31" s="30"/>
    </row>
    <row r="32" spans="2:12" s="17" customFormat="1" ht="6" customHeight="1" x14ac:dyDescent="0.2">
      <c r="B32" s="25"/>
      <c r="J32" s="24"/>
      <c r="K32" s="24"/>
      <c r="L32" s="30"/>
    </row>
    <row r="33" spans="2:12" s="17" customFormat="1" x14ac:dyDescent="0.2">
      <c r="B33" s="17" t="s">
        <v>11</v>
      </c>
      <c r="L33" s="29">
        <v>0</v>
      </c>
    </row>
    <row r="34" spans="2:12" s="17" customFormat="1" ht="6" customHeight="1" x14ac:dyDescent="0.2">
      <c r="B34" s="19"/>
      <c r="C34" s="19"/>
      <c r="D34" s="19"/>
      <c r="E34" s="19"/>
      <c r="F34" s="19"/>
      <c r="G34" s="19"/>
      <c r="H34" s="19"/>
      <c r="I34" s="19"/>
      <c r="J34" s="23"/>
      <c r="K34" s="23"/>
      <c r="L34" s="19"/>
    </row>
    <row r="35" spans="2:12" s="17" customFormat="1" ht="16.5" customHeight="1" x14ac:dyDescent="0.25">
      <c r="B35" s="20" t="s">
        <v>12</v>
      </c>
      <c r="G35" s="34" t="s">
        <v>109</v>
      </c>
      <c r="J35" s="24"/>
      <c r="K35" s="24"/>
    </row>
    <row r="36" spans="2:12" s="17" customFormat="1" ht="12.75" x14ac:dyDescent="0.2">
      <c r="G36" s="144" t="s">
        <v>110</v>
      </c>
      <c r="J36" s="24"/>
      <c r="K36" s="24"/>
    </row>
    <row r="37" spans="2:12" s="17" customFormat="1" ht="12.75" x14ac:dyDescent="0.2">
      <c r="B37" s="216" t="s">
        <v>184</v>
      </c>
      <c r="G37" s="43">
        <f>SUM(L24)</f>
        <v>0</v>
      </c>
      <c r="H37" s="39"/>
      <c r="I37" s="40" t="s">
        <v>13</v>
      </c>
      <c r="J37" s="41">
        <v>1</v>
      </c>
      <c r="K37" s="41"/>
      <c r="L37" s="42">
        <f>SUM(G37*J37)</f>
        <v>0</v>
      </c>
    </row>
    <row r="38" spans="2:12" s="17" customFormat="1" ht="12.75" x14ac:dyDescent="0.2">
      <c r="B38" s="216" t="s">
        <v>186</v>
      </c>
      <c r="G38" s="43">
        <f>SUM(L24)</f>
        <v>0</v>
      </c>
      <c r="H38" s="39"/>
      <c r="I38" s="40" t="s">
        <v>13</v>
      </c>
      <c r="J38" s="41">
        <v>0.4</v>
      </c>
      <c r="K38" s="41"/>
      <c r="L38" s="42">
        <f>SUM(G38*J38)</f>
        <v>0</v>
      </c>
    </row>
    <row r="39" spans="2:12" s="17" customFormat="1" ht="12.75" x14ac:dyDescent="0.2">
      <c r="B39" s="216"/>
      <c r="G39" s="43"/>
      <c r="H39" s="39"/>
      <c r="I39" s="40"/>
      <c r="J39" s="41"/>
      <c r="K39" s="41"/>
      <c r="L39" s="42"/>
    </row>
    <row r="40" spans="2:12" s="30" customFormat="1" ht="22.5" x14ac:dyDescent="0.2">
      <c r="B40" s="145" t="s">
        <v>112</v>
      </c>
      <c r="C40" s="5"/>
      <c r="D40" s="5"/>
      <c r="E40" s="5"/>
      <c r="F40" s="148">
        <f>SUM(L28)</f>
        <v>0</v>
      </c>
      <c r="G40" s="142" t="s">
        <v>115</v>
      </c>
      <c r="H40" s="148"/>
      <c r="I40" s="149" t="s">
        <v>13</v>
      </c>
      <c r="J40" s="147">
        <v>0.03</v>
      </c>
      <c r="K40" s="152"/>
      <c r="L40" s="150">
        <f>SUM(F40*J40)</f>
        <v>0</v>
      </c>
    </row>
    <row r="41" spans="2:12" s="17" customFormat="1" ht="6" customHeight="1" thickBot="1" x14ac:dyDescent="0.25">
      <c r="H41" s="39"/>
      <c r="I41" s="39"/>
      <c r="J41" s="41"/>
      <c r="K41" s="41"/>
      <c r="L41" s="172">
        <f>SUM(L37:L40)</f>
        <v>0</v>
      </c>
    </row>
    <row r="42" spans="2:12" s="50" customFormat="1" ht="16.5" thickTop="1" thickBot="1" x14ac:dyDescent="0.3">
      <c r="G42" s="51" t="s">
        <v>21</v>
      </c>
      <c r="H42" s="52"/>
      <c r="I42" s="52"/>
      <c r="J42" s="48" t="s">
        <v>15</v>
      </c>
      <c r="K42" s="53"/>
      <c r="L42" s="44">
        <f>ROUND(L41*2,1)/2</f>
        <v>0</v>
      </c>
    </row>
    <row r="43" spans="2:12" s="17" customFormat="1" ht="6" customHeight="1" thickTop="1" x14ac:dyDescent="0.2">
      <c r="B43" s="19"/>
      <c r="C43" s="19"/>
      <c r="D43" s="19"/>
      <c r="E43" s="19"/>
      <c r="F43" s="19"/>
      <c r="G43" s="19"/>
      <c r="H43" s="19"/>
      <c r="I43" s="19"/>
      <c r="J43" s="23"/>
      <c r="K43" s="23"/>
      <c r="L43" s="19"/>
    </row>
    <row r="44" spans="2:12" s="17" customFormat="1" ht="18" customHeight="1" x14ac:dyDescent="0.25">
      <c r="B44" s="54" t="s">
        <v>16</v>
      </c>
      <c r="J44" s="24"/>
      <c r="K44" s="24"/>
      <c r="L44" s="171"/>
    </row>
    <row r="45" spans="2:12" s="17" customFormat="1" ht="6" customHeight="1" x14ac:dyDescent="0.2">
      <c r="J45" s="24"/>
      <c r="K45" s="24"/>
    </row>
    <row r="46" spans="2:12" s="17" customFormat="1" ht="12.75" x14ac:dyDescent="0.2">
      <c r="B46" s="26" t="s">
        <v>185</v>
      </c>
      <c r="F46" s="316"/>
      <c r="G46" s="316"/>
      <c r="H46" s="316"/>
      <c r="I46" s="316"/>
      <c r="J46" s="316"/>
      <c r="K46" s="316"/>
      <c r="L46" s="316"/>
    </row>
    <row r="47" spans="2:12" s="17" customFormat="1" ht="3.95" customHeight="1" x14ac:dyDescent="0.2">
      <c r="B47" s="18"/>
      <c r="F47" s="121"/>
      <c r="G47" s="121"/>
      <c r="H47" s="121"/>
      <c r="I47" s="121"/>
      <c r="J47" s="121"/>
      <c r="K47" s="121"/>
      <c r="L47" s="121"/>
    </row>
    <row r="48" spans="2:12" s="17" customFormat="1" ht="12.75" x14ac:dyDescent="0.2">
      <c r="B48" s="17" t="s">
        <v>22</v>
      </c>
      <c r="F48" s="316"/>
      <c r="G48" s="316"/>
      <c r="H48" s="316"/>
      <c r="I48" s="316"/>
      <c r="J48" s="316"/>
      <c r="K48" s="316"/>
      <c r="L48" s="316"/>
    </row>
    <row r="49" spans="2:12" s="17" customFormat="1" ht="3.95" customHeight="1" x14ac:dyDescent="0.2">
      <c r="F49" s="121"/>
      <c r="G49" s="121"/>
      <c r="H49" s="121"/>
      <c r="I49" s="121"/>
      <c r="J49" s="121"/>
      <c r="K49" s="121"/>
      <c r="L49" s="121"/>
    </row>
    <row r="50" spans="2:12" s="17" customFormat="1" ht="12.75" x14ac:dyDescent="0.2">
      <c r="B50" s="18" t="s">
        <v>18</v>
      </c>
      <c r="F50" s="322"/>
      <c r="G50" s="316"/>
      <c r="H50" s="316"/>
      <c r="I50" s="316"/>
      <c r="J50" s="316"/>
      <c r="K50" s="316"/>
      <c r="L50" s="316"/>
    </row>
    <row r="51" spans="2:12" s="17" customFormat="1" ht="3.95" customHeight="1" x14ac:dyDescent="0.2">
      <c r="B51" s="18"/>
      <c r="F51" s="121"/>
      <c r="G51" s="121"/>
      <c r="H51" s="121"/>
      <c r="I51" s="121"/>
      <c r="J51" s="121"/>
      <c r="K51" s="121"/>
      <c r="L51" s="121"/>
    </row>
    <row r="52" spans="2:12" s="17" customFormat="1" ht="12.75" x14ac:dyDescent="0.2">
      <c r="B52" s="17" t="s">
        <v>27</v>
      </c>
      <c r="F52" s="317"/>
      <c r="G52" s="317"/>
      <c r="H52" s="317"/>
      <c r="I52" s="317"/>
      <c r="J52" s="317"/>
      <c r="K52" s="317"/>
      <c r="L52" s="317"/>
    </row>
    <row r="53" spans="2:12" s="17" customFormat="1" ht="9" customHeight="1" x14ac:dyDescent="0.2">
      <c r="F53" s="121"/>
      <c r="G53" s="121"/>
      <c r="H53" s="121"/>
      <c r="I53" s="121"/>
      <c r="J53" s="121"/>
      <c r="K53" s="121"/>
      <c r="L53" s="121"/>
    </row>
    <row r="54" spans="2:12" s="17" customFormat="1" ht="12.75" x14ac:dyDescent="0.2">
      <c r="B54" s="26" t="s">
        <v>188</v>
      </c>
      <c r="F54" s="316"/>
      <c r="G54" s="316"/>
      <c r="H54" s="316"/>
      <c r="I54" s="316"/>
      <c r="J54" s="316"/>
      <c r="K54" s="316"/>
      <c r="L54" s="316"/>
    </row>
    <row r="55" spans="2:12" s="17" customFormat="1" ht="3.95" customHeight="1" x14ac:dyDescent="0.2">
      <c r="B55" s="18"/>
      <c r="F55" s="121"/>
      <c r="G55" s="121"/>
      <c r="H55" s="121"/>
      <c r="I55" s="121"/>
      <c r="J55" s="121"/>
      <c r="K55" s="121"/>
      <c r="L55" s="121"/>
    </row>
    <row r="56" spans="2:12" s="17" customFormat="1" ht="12.75" x14ac:dyDescent="0.2">
      <c r="B56" s="17" t="s">
        <v>22</v>
      </c>
      <c r="F56" s="316"/>
      <c r="G56" s="316"/>
      <c r="H56" s="316"/>
      <c r="I56" s="316"/>
      <c r="J56" s="316"/>
      <c r="K56" s="316"/>
      <c r="L56" s="316"/>
    </row>
    <row r="57" spans="2:12" s="17" customFormat="1" ht="3.95" customHeight="1" x14ac:dyDescent="0.2">
      <c r="F57" s="121"/>
      <c r="G57" s="121"/>
      <c r="H57" s="121"/>
      <c r="I57" s="121"/>
      <c r="J57" s="121"/>
      <c r="K57" s="121"/>
      <c r="L57" s="121"/>
    </row>
    <row r="58" spans="2:12" s="17" customFormat="1" ht="12.75" x14ac:dyDescent="0.2">
      <c r="B58" s="18" t="s">
        <v>18</v>
      </c>
      <c r="F58" s="316"/>
      <c r="G58" s="316"/>
      <c r="H58" s="316"/>
      <c r="I58" s="316"/>
      <c r="J58" s="316"/>
      <c r="K58" s="316"/>
      <c r="L58" s="316"/>
    </row>
    <row r="59" spans="2:12" s="17" customFormat="1" ht="3.95" customHeight="1" x14ac:dyDescent="0.2">
      <c r="B59" s="18"/>
      <c r="F59" s="121"/>
      <c r="G59" s="121"/>
      <c r="H59" s="121"/>
      <c r="I59" s="121"/>
      <c r="J59" s="121"/>
      <c r="K59" s="121"/>
      <c r="L59" s="121"/>
    </row>
    <row r="60" spans="2:12" s="17" customFormat="1" ht="12.75" x14ac:dyDescent="0.2">
      <c r="B60" s="17" t="s">
        <v>27</v>
      </c>
      <c r="F60" s="317"/>
      <c r="G60" s="317"/>
      <c r="H60" s="317"/>
      <c r="I60" s="317"/>
      <c r="J60" s="317"/>
      <c r="K60" s="317"/>
      <c r="L60" s="317"/>
    </row>
    <row r="61" spans="2:12" ht="9" customHeight="1" x14ac:dyDescent="0.2">
      <c r="B61" s="17"/>
      <c r="F61" s="122"/>
      <c r="G61" s="122"/>
      <c r="H61" s="122"/>
      <c r="I61" s="122"/>
      <c r="J61" s="122"/>
      <c r="K61" s="122"/>
      <c r="L61" s="122"/>
    </row>
    <row r="62" spans="2:12" s="17" customFormat="1" ht="12.75" x14ac:dyDescent="0.2">
      <c r="B62" s="141" t="s">
        <v>46</v>
      </c>
      <c r="F62" s="316"/>
      <c r="G62" s="316"/>
      <c r="H62" s="316"/>
      <c r="I62" s="316"/>
      <c r="J62" s="316"/>
      <c r="K62" s="316"/>
      <c r="L62" s="316"/>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353" t="s">
        <v>111</v>
      </c>
      <c r="C65" s="353"/>
      <c r="D65" s="353"/>
      <c r="E65" s="353"/>
      <c r="F65" s="353"/>
      <c r="G65" s="353"/>
      <c r="H65" s="353"/>
      <c r="I65" s="353"/>
      <c r="J65" s="353"/>
      <c r="K65" s="353"/>
      <c r="L65" s="353"/>
    </row>
    <row r="66" spans="2:12" ht="6.75" customHeight="1" x14ac:dyDescent="0.25">
      <c r="B66" s="20"/>
    </row>
    <row r="67" spans="2:12" x14ac:dyDescent="0.2">
      <c r="B67" s="352" t="str">
        <f>'RL-Adressen'!B2</f>
        <v>Ressortchef Freie Schiessen BSSV, Andreas Steinmann, Aarbergerstr. 9, 3271 Radelfingen</v>
      </c>
      <c r="C67" s="352"/>
      <c r="D67" s="352"/>
      <c r="E67" s="352"/>
      <c r="F67" s="352"/>
      <c r="G67" s="352"/>
      <c r="H67" s="352"/>
      <c r="I67" s="352"/>
      <c r="J67" s="352"/>
      <c r="K67" s="352"/>
      <c r="L67" s="352"/>
    </row>
    <row r="68" spans="2:12" x14ac:dyDescent="0.2">
      <c r="B68" s="74" t="str">
        <f>('RL-Adressen'!B11)</f>
        <v>asteinmann@ewanet.ch</v>
      </c>
      <c r="C68" s="74"/>
      <c r="D68" s="74"/>
      <c r="E68" s="74"/>
      <c r="F68" s="74"/>
      <c r="G68" s="74"/>
      <c r="H68" s="74"/>
      <c r="I68" s="74"/>
      <c r="J68" s="110"/>
      <c r="K68" s="110"/>
      <c r="L68" s="74"/>
    </row>
    <row r="69" spans="2:12" ht="6" customHeight="1" x14ac:dyDescent="0.2">
      <c r="B69" s="74"/>
      <c r="C69" s="74"/>
      <c r="D69" s="74"/>
      <c r="E69" s="74"/>
      <c r="F69" s="74"/>
      <c r="G69" s="74"/>
      <c r="H69" s="74"/>
      <c r="I69" s="74"/>
      <c r="J69" s="110"/>
      <c r="K69" s="110"/>
      <c r="L69" s="74"/>
    </row>
    <row r="70" spans="2:12" x14ac:dyDescent="0.2">
      <c r="B70" s="75" t="s">
        <v>19</v>
      </c>
      <c r="C70" s="74"/>
      <c r="D70" s="74"/>
      <c r="E70" s="74"/>
      <c r="F70" s="74"/>
      <c r="G70" s="74"/>
      <c r="H70" s="74"/>
      <c r="I70" s="74"/>
      <c r="J70" s="110"/>
      <c r="K70" s="110"/>
      <c r="L70" s="74"/>
    </row>
    <row r="71" spans="2:12" x14ac:dyDescent="0.2">
      <c r="B71" s="75"/>
      <c r="C71" s="74"/>
      <c r="D71" s="74"/>
      <c r="E71" s="74"/>
      <c r="F71" s="74"/>
      <c r="G71" s="74"/>
      <c r="H71" s="74"/>
      <c r="I71" s="74"/>
      <c r="J71" s="110"/>
      <c r="K71" s="110"/>
      <c r="L71" s="74"/>
    </row>
    <row r="72" spans="2:12" x14ac:dyDescent="0.2">
      <c r="B72" s="28" t="s">
        <v>265</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67:L67"/>
    <mergeCell ref="F48:L48"/>
    <mergeCell ref="F50:L50"/>
    <mergeCell ref="F52:L52"/>
    <mergeCell ref="F54:L54"/>
    <mergeCell ref="F56:L56"/>
    <mergeCell ref="F58:L58"/>
    <mergeCell ref="B65:L65"/>
    <mergeCell ref="B7:G7"/>
    <mergeCell ref="B8:G8"/>
    <mergeCell ref="F60:L60"/>
    <mergeCell ref="F62:L62"/>
    <mergeCell ref="F11:L11"/>
    <mergeCell ref="F13:L13"/>
    <mergeCell ref="F15:L15"/>
    <mergeCell ref="F17:L17"/>
    <mergeCell ref="F46:L46"/>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zoomScale="110" zoomScaleNormal="90" zoomScalePageLayoutView="110" workbookViewId="0">
      <selection activeCell="H70" sqref="H70"/>
    </sheetView>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152</v>
      </c>
      <c r="B1" s="200"/>
      <c r="C1" s="200"/>
      <c r="D1" s="200"/>
      <c r="E1" s="200"/>
      <c r="F1" s="199" t="s">
        <v>130</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ht="7.5" customHeight="1"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82</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85</v>
      </c>
      <c r="B25" s="134" t="s">
        <v>89</v>
      </c>
      <c r="C25" s="36"/>
      <c r="D25" s="36"/>
      <c r="E25" s="125"/>
      <c r="F25" s="36"/>
      <c r="G25" s="36"/>
      <c r="H25" s="36"/>
      <c r="J25" s="124"/>
    </row>
    <row r="26" spans="1:14" x14ac:dyDescent="0.2">
      <c r="A26" s="181" t="s">
        <v>85</v>
      </c>
      <c r="B26" s="134" t="s">
        <v>90</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85</v>
      </c>
      <c r="B28" s="218" t="s">
        <v>200</v>
      </c>
      <c r="C28" s="36"/>
      <c r="D28" s="36"/>
      <c r="E28" s="125"/>
      <c r="F28" s="36"/>
      <c r="G28" s="36"/>
      <c r="H28" s="36"/>
    </row>
    <row r="29" spans="1:14" ht="15" x14ac:dyDescent="0.25">
      <c r="A29" s="181" t="s">
        <v>85</v>
      </c>
      <c r="B29" s="218" t="s">
        <v>201</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85</v>
      </c>
      <c r="B31" s="179" t="s">
        <v>146</v>
      </c>
      <c r="C31" s="36"/>
      <c r="D31" s="36"/>
      <c r="E31" s="125"/>
      <c r="F31" s="36"/>
      <c r="G31" s="36"/>
      <c r="H31" s="36"/>
      <c r="K31"/>
    </row>
    <row r="32" spans="1:14" x14ac:dyDescent="0.2">
      <c r="A32" s="181" t="s">
        <v>85</v>
      </c>
      <c r="B32" s="201" t="s">
        <v>155</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86</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85</v>
      </c>
      <c r="B38" s="127" t="s">
        <v>83</v>
      </c>
      <c r="C38" s="36"/>
      <c r="D38" s="36"/>
      <c r="E38" s="125"/>
      <c r="F38" s="36"/>
      <c r="G38" s="36"/>
      <c r="H38" s="36"/>
    </row>
    <row r="39" spans="1:13" x14ac:dyDescent="0.2">
      <c r="A39" s="181" t="s">
        <v>85</v>
      </c>
      <c r="B39" s="127" t="s">
        <v>84</v>
      </c>
      <c r="C39" s="36"/>
      <c r="D39" s="36"/>
      <c r="E39" s="125"/>
      <c r="F39" s="36"/>
      <c r="G39" s="36"/>
      <c r="H39" s="36"/>
    </row>
    <row r="40" spans="1:13" x14ac:dyDescent="0.2">
      <c r="A40" s="181"/>
      <c r="B40" s="127"/>
      <c r="C40" s="36"/>
      <c r="D40" s="36"/>
      <c r="E40" s="125"/>
      <c r="F40" s="36"/>
      <c r="G40" s="36"/>
      <c r="H40" s="36"/>
    </row>
    <row r="41" spans="1:13" x14ac:dyDescent="0.2">
      <c r="A41" s="181" t="s">
        <v>85</v>
      </c>
      <c r="B41" s="218" t="s">
        <v>202</v>
      </c>
      <c r="C41" s="36"/>
      <c r="D41" s="36"/>
      <c r="E41" s="125"/>
      <c r="F41" s="36"/>
      <c r="G41" s="36"/>
      <c r="H41" s="36"/>
    </row>
    <row r="42" spans="1:13" x14ac:dyDescent="0.2">
      <c r="A42" s="181" t="s">
        <v>85</v>
      </c>
      <c r="B42" s="218" t="s">
        <v>203</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164" t="s">
        <v>143</v>
      </c>
      <c r="B45" s="162"/>
      <c r="C45" s="162"/>
      <c r="D45" s="162"/>
      <c r="E45" s="163"/>
      <c r="F45" s="162"/>
      <c r="G45" s="162"/>
      <c r="H45" s="162"/>
    </row>
    <row r="46" spans="1:13" ht="5.85" customHeight="1" x14ac:dyDescent="0.2">
      <c r="A46" s="162"/>
      <c r="B46" s="162"/>
      <c r="C46" s="162"/>
      <c r="D46" s="162"/>
      <c r="E46" s="163"/>
      <c r="F46" s="162"/>
      <c r="G46" s="162"/>
      <c r="H46" s="162"/>
    </row>
    <row r="47" spans="1:13" ht="5.85" customHeight="1" x14ac:dyDescent="0.2">
      <c r="A47" s="162"/>
      <c r="B47" s="162"/>
      <c r="C47" s="162"/>
      <c r="D47" s="162"/>
      <c r="E47" s="163"/>
      <c r="F47" s="162"/>
      <c r="G47" s="162"/>
      <c r="H47" s="162"/>
    </row>
    <row r="48" spans="1:13" x14ac:dyDescent="0.2">
      <c r="A48" s="180" t="s">
        <v>85</v>
      </c>
      <c r="B48" s="163"/>
      <c r="C48" s="166" t="s">
        <v>128</v>
      </c>
      <c r="D48" s="162"/>
      <c r="E48" s="163"/>
      <c r="F48" s="162"/>
      <c r="G48" s="162"/>
      <c r="H48" s="162"/>
    </row>
    <row r="49" spans="1:8" x14ac:dyDescent="0.2">
      <c r="A49" s="180" t="s">
        <v>85</v>
      </c>
      <c r="B49" s="163"/>
      <c r="C49" s="202" t="s">
        <v>156</v>
      </c>
      <c r="D49" s="162"/>
      <c r="E49" s="163"/>
      <c r="F49" s="162"/>
      <c r="G49" s="162"/>
      <c r="H49" s="162"/>
    </row>
    <row r="50" spans="1:8" ht="6.75" customHeight="1" x14ac:dyDescent="0.2">
      <c r="A50" s="165"/>
      <c r="B50" s="163"/>
      <c r="C50" s="166"/>
      <c r="D50" s="162"/>
      <c r="E50" s="163"/>
      <c r="F50" s="162"/>
      <c r="G50" s="162"/>
      <c r="H50" s="162"/>
    </row>
    <row r="51" spans="1:8" x14ac:dyDescent="0.2">
      <c r="A51" s="180" t="s">
        <v>85</v>
      </c>
      <c r="B51" s="163"/>
      <c r="C51" s="226" t="s">
        <v>210</v>
      </c>
      <c r="D51" s="162"/>
      <c r="E51" s="163"/>
      <c r="F51" s="162"/>
      <c r="G51" s="162"/>
      <c r="H51" s="162"/>
    </row>
    <row r="52" spans="1:8" x14ac:dyDescent="0.2">
      <c r="A52" s="180" t="s">
        <v>85</v>
      </c>
      <c r="B52" s="163"/>
      <c r="C52" s="226" t="s">
        <v>211</v>
      </c>
      <c r="D52" s="162"/>
      <c r="E52" s="163"/>
      <c r="F52" s="162"/>
      <c r="G52" s="162"/>
      <c r="H52" s="162"/>
    </row>
    <row r="53" spans="1:8" ht="6.75" customHeight="1" x14ac:dyDescent="0.2">
      <c r="A53" s="165"/>
      <c r="B53" s="163"/>
      <c r="C53" s="166"/>
      <c r="D53" s="162"/>
      <c r="E53" s="163"/>
      <c r="F53" s="162"/>
      <c r="G53" s="162"/>
      <c r="H53" s="162"/>
    </row>
    <row r="54" spans="1:8" x14ac:dyDescent="0.2">
      <c r="A54" s="180" t="s">
        <v>85</v>
      </c>
      <c r="B54" s="163"/>
      <c r="C54" s="178" t="s">
        <v>144</v>
      </c>
      <c r="D54" s="163"/>
      <c r="E54" s="163"/>
      <c r="F54" s="162"/>
      <c r="G54" s="162"/>
      <c r="H54" s="162"/>
    </row>
    <row r="55" spans="1:8" x14ac:dyDescent="0.2">
      <c r="A55" s="180" t="s">
        <v>85</v>
      </c>
      <c r="B55" s="163"/>
      <c r="C55" s="178" t="s">
        <v>145</v>
      </c>
      <c r="D55" s="163"/>
      <c r="E55" s="163"/>
      <c r="F55" s="162"/>
      <c r="G55" s="162"/>
      <c r="H55" s="162"/>
    </row>
    <row r="56" spans="1:8" x14ac:dyDescent="0.2">
      <c r="A56" s="165"/>
      <c r="B56" s="163"/>
      <c r="C56" s="167"/>
      <c r="D56" s="163"/>
      <c r="E56" s="163"/>
      <c r="F56" s="162"/>
      <c r="G56" s="162"/>
      <c r="H56" s="162"/>
    </row>
    <row r="57" spans="1:8" x14ac:dyDescent="0.2">
      <c r="A57" s="165"/>
      <c r="B57" s="163"/>
      <c r="C57" s="167"/>
      <c r="D57" s="163"/>
      <c r="E57" s="163"/>
      <c r="F57" s="162"/>
      <c r="G57" s="162"/>
      <c r="H57" s="162"/>
    </row>
    <row r="58" spans="1:8" x14ac:dyDescent="0.2">
      <c r="A58" s="165"/>
      <c r="B58" s="163"/>
      <c r="C58" s="163"/>
      <c r="D58" s="163"/>
      <c r="E58" s="163"/>
      <c r="F58" s="162"/>
      <c r="G58" s="162"/>
      <c r="H58" s="162"/>
    </row>
    <row r="59" spans="1:8" x14ac:dyDescent="0.2">
      <c r="A59" s="165"/>
      <c r="B59" s="168"/>
      <c r="C59" s="162"/>
      <c r="D59" s="163"/>
      <c r="E59" s="163"/>
      <c r="F59" s="162"/>
      <c r="G59" s="162"/>
      <c r="H59" s="162"/>
    </row>
    <row r="60" spans="1:8" ht="9.75" customHeight="1" x14ac:dyDescent="0.2">
      <c r="A60" s="169"/>
      <c r="B60" s="169"/>
      <c r="C60" s="170"/>
      <c r="D60" s="169"/>
      <c r="E60" s="169"/>
      <c r="F60" s="170"/>
      <c r="G60" s="170"/>
      <c r="H60" s="170"/>
    </row>
    <row r="61" spans="1:8" ht="5.85" customHeight="1" x14ac:dyDescent="0.2">
      <c r="A61" s="125"/>
      <c r="B61" s="125"/>
      <c r="C61" s="36"/>
      <c r="D61" s="125"/>
      <c r="E61" s="125"/>
      <c r="F61" s="36"/>
      <c r="G61" s="36"/>
      <c r="H61" s="36"/>
    </row>
    <row r="62" spans="1:8" ht="15.75" x14ac:dyDescent="0.25">
      <c r="A62" s="126" t="s">
        <v>87</v>
      </c>
      <c r="B62" s="125"/>
      <c r="C62" s="36"/>
      <c r="D62" s="125"/>
      <c r="E62" s="125"/>
      <c r="F62" s="36"/>
      <c r="G62" s="36"/>
      <c r="H62" s="36"/>
    </row>
    <row r="63" spans="1:8" ht="5.25" customHeight="1" x14ac:dyDescent="0.2">
      <c r="A63" s="125"/>
      <c r="B63" s="125"/>
      <c r="C63" s="125"/>
      <c r="D63" s="125"/>
      <c r="E63" s="125"/>
      <c r="F63" s="36"/>
      <c r="G63" s="36"/>
      <c r="H63" s="36"/>
    </row>
    <row r="64" spans="1:8" x14ac:dyDescent="0.2">
      <c r="A64" s="133" t="s">
        <v>88</v>
      </c>
      <c r="C64" s="125"/>
      <c r="D64" s="125"/>
      <c r="E64" s="140" t="s">
        <v>104</v>
      </c>
      <c r="F64" s="36"/>
      <c r="G64" s="36"/>
      <c r="H64" s="36"/>
    </row>
    <row r="65" spans="1:8" x14ac:dyDescent="0.2">
      <c r="A65" s="129"/>
      <c r="B65" s="125"/>
      <c r="C65" s="125"/>
      <c r="D65" s="125"/>
      <c r="E65" s="125"/>
      <c r="F65" s="36"/>
      <c r="G65" s="36"/>
      <c r="H65" s="36"/>
    </row>
    <row r="66" spans="1:8" x14ac:dyDescent="0.2">
      <c r="A66" s="125"/>
      <c r="B66" s="125"/>
      <c r="C66" s="125"/>
      <c r="D66" s="36"/>
      <c r="E66" s="125"/>
      <c r="F66" s="36"/>
      <c r="G66" s="36"/>
      <c r="H66" s="36"/>
    </row>
    <row r="67" spans="1:8" x14ac:dyDescent="0.2">
      <c r="A67" s="125"/>
      <c r="B67" s="125"/>
      <c r="C67" s="125"/>
      <c r="D67" s="36"/>
      <c r="E67" s="125"/>
      <c r="F67" s="36"/>
      <c r="G67" s="36"/>
      <c r="H67" s="36"/>
    </row>
    <row r="68" spans="1:8" x14ac:dyDescent="0.2">
      <c r="A68" s="125"/>
      <c r="B68" s="36"/>
      <c r="C68" s="36"/>
      <c r="D68" s="36"/>
      <c r="E68" s="36"/>
      <c r="F68" s="36"/>
      <c r="G68" s="36"/>
      <c r="H68" s="36"/>
    </row>
    <row r="69" spans="1:8" ht="7.5" customHeight="1" x14ac:dyDescent="0.2">
      <c r="A69" s="36"/>
      <c r="B69" s="36"/>
      <c r="C69" s="36"/>
      <c r="D69" s="36"/>
      <c r="E69" s="36"/>
      <c r="F69" s="36"/>
      <c r="G69" s="36"/>
      <c r="H69" s="36"/>
    </row>
    <row r="70" spans="1:8" ht="15.75" customHeight="1" x14ac:dyDescent="0.2">
      <c r="A70" s="198" t="s">
        <v>324</v>
      </c>
    </row>
    <row r="72" spans="1:8" x14ac:dyDescent="0.2">
      <c r="D72" s="34"/>
    </row>
  </sheetData>
  <sheetProtection algorithmName="SHA-512" hashValue="L+qBh8BOwDs+KLHsqhxpz9jTlLfL8ZFC1495P9ys31fwZZ01Dt4owDFIqnH6GxB55cJqLFIQ9tHmQG19IDk2Nw==" saltValue="EnTw9gDo+d9i4P+qnNcmwA=="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topLeftCell="A10" zoomScale="110" zoomScaleNormal="90" zoomScalePageLayoutView="110" workbookViewId="0">
      <selection activeCell="B74" sqref="B74:K74"/>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93</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334" t="s">
        <v>228</v>
      </c>
      <c r="E8" s="335"/>
      <c r="F8" s="335"/>
      <c r="G8" s="336"/>
      <c r="H8" s="138" t="s">
        <v>94</v>
      </c>
      <c r="I8" s="357" t="s">
        <v>327</v>
      </c>
      <c r="J8" s="357"/>
      <c r="K8" s="138" t="s">
        <v>96</v>
      </c>
      <c r="L8" s="358"/>
      <c r="M8" s="359"/>
    </row>
    <row r="9" spans="2:13" ht="6.75" customHeight="1" x14ac:dyDescent="0.2">
      <c r="B9" s="88"/>
      <c r="C9" s="57"/>
      <c r="D9" s="8"/>
      <c r="G9" s="56"/>
      <c r="H9" s="139"/>
      <c r="I9" s="357"/>
      <c r="J9" s="357"/>
      <c r="K9" s="138"/>
      <c r="L9" s="358"/>
      <c r="M9" s="359"/>
    </row>
    <row r="10" spans="2:13" ht="18" customHeight="1" x14ac:dyDescent="0.2">
      <c r="B10" s="89" t="s">
        <v>39</v>
      </c>
      <c r="C10" s="58"/>
      <c r="D10" s="340" t="s">
        <v>57</v>
      </c>
      <c r="E10" s="341"/>
      <c r="F10" s="341"/>
      <c r="G10" s="342"/>
      <c r="H10" s="138" t="s">
        <v>95</v>
      </c>
      <c r="I10" s="357"/>
      <c r="J10" s="357"/>
      <c r="K10" s="138" t="s">
        <v>97</v>
      </c>
      <c r="L10" s="358"/>
      <c r="M10" s="359"/>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E13" s="73"/>
      <c r="F13" s="343" t="s">
        <v>68</v>
      </c>
      <c r="G13" s="343"/>
      <c r="H13" s="343" t="s">
        <v>63</v>
      </c>
      <c r="I13" s="343"/>
      <c r="J13" s="343"/>
      <c r="K13" s="343"/>
      <c r="L13" s="343"/>
      <c r="M13" s="343"/>
    </row>
    <row r="14" spans="2:13" ht="8.25" customHeight="1" x14ac:dyDescent="0.2"/>
    <row r="15" spans="2:13" s="17" customFormat="1" ht="12.75" x14ac:dyDescent="0.2">
      <c r="B15" s="18" t="s">
        <v>98</v>
      </c>
      <c r="C15" s="18"/>
      <c r="D15" s="18"/>
      <c r="E15" s="355"/>
      <c r="F15" s="326"/>
      <c r="G15" s="326"/>
      <c r="H15" s="326"/>
      <c r="I15" s="326"/>
      <c r="J15" s="326"/>
      <c r="K15" s="326"/>
      <c r="L15" s="326"/>
      <c r="M15" s="326"/>
    </row>
    <row r="16" spans="2:13" s="17" customFormat="1" ht="5.85" customHeight="1" x14ac:dyDescent="0.2">
      <c r="B16" s="18"/>
      <c r="C16" s="18"/>
      <c r="D16" s="18"/>
      <c r="E16" s="285"/>
      <c r="F16" s="21"/>
      <c r="G16" s="21"/>
      <c r="H16" s="22"/>
      <c r="I16" s="22"/>
      <c r="J16" s="21"/>
    </row>
    <row r="17" spans="2:13" s="17" customFormat="1" ht="12.75" x14ac:dyDescent="0.2">
      <c r="B17" s="18" t="s">
        <v>3</v>
      </c>
      <c r="C17" s="18"/>
      <c r="D17" s="18"/>
      <c r="E17" s="355"/>
      <c r="F17" s="326"/>
      <c r="G17" s="326"/>
      <c r="H17" s="326"/>
      <c r="I17" s="326"/>
      <c r="J17" s="326"/>
      <c r="K17" s="326"/>
      <c r="L17" s="326"/>
      <c r="M17" s="326"/>
    </row>
    <row r="18" spans="2:13" s="17" customFormat="1" ht="5.85" customHeight="1" x14ac:dyDescent="0.2">
      <c r="B18" s="18"/>
      <c r="C18" s="18"/>
      <c r="D18" s="18"/>
      <c r="E18" s="21"/>
      <c r="F18" s="21"/>
      <c r="G18" s="21"/>
      <c r="H18" s="22"/>
      <c r="I18" s="22"/>
      <c r="J18" s="21"/>
    </row>
    <row r="19" spans="2:13" s="17" customFormat="1" ht="12.75" x14ac:dyDescent="0.2">
      <c r="B19" s="18" t="s">
        <v>99</v>
      </c>
      <c r="C19" s="18"/>
      <c r="D19" s="18"/>
      <c r="E19" s="327"/>
      <c r="F19" s="323"/>
      <c r="G19" s="323"/>
      <c r="H19" s="323"/>
      <c r="I19" s="323"/>
      <c r="J19" s="323"/>
      <c r="K19" s="323"/>
      <c r="L19" s="323"/>
      <c r="M19" s="323"/>
    </row>
    <row r="20" spans="2:13" s="17" customFormat="1" ht="5.85" customHeight="1" x14ac:dyDescent="0.2">
      <c r="B20" s="18"/>
      <c r="C20" s="18"/>
      <c r="D20" s="18"/>
      <c r="E20" s="60"/>
      <c r="F20" s="21"/>
      <c r="G20" s="21"/>
      <c r="H20" s="22"/>
      <c r="I20" s="22"/>
      <c r="J20" s="21"/>
    </row>
    <row r="21" spans="2:13" s="17" customFormat="1" ht="12.75" x14ac:dyDescent="0.2">
      <c r="B21" s="18" t="s">
        <v>100</v>
      </c>
      <c r="C21" s="18"/>
      <c r="D21" s="18"/>
      <c r="E21" s="355"/>
      <c r="F21" s="326"/>
      <c r="G21" s="326"/>
      <c r="H21" s="326"/>
      <c r="I21" s="326"/>
      <c r="J21" s="326"/>
      <c r="K21" s="326"/>
      <c r="L21" s="326"/>
      <c r="M21" s="326"/>
    </row>
    <row r="22" spans="2:13" s="17" customFormat="1" ht="5.85" customHeight="1" x14ac:dyDescent="0.2">
      <c r="B22" s="18"/>
      <c r="C22" s="18"/>
      <c r="D22" s="18"/>
      <c r="F22" s="21"/>
      <c r="G22" s="21"/>
      <c r="H22" s="22"/>
      <c r="I22" s="22"/>
      <c r="J22" s="21"/>
    </row>
    <row r="23" spans="2:13" s="17" customFormat="1" ht="12.75" x14ac:dyDescent="0.2">
      <c r="B23" s="18" t="s">
        <v>190</v>
      </c>
      <c r="C23" s="18"/>
      <c r="D23" s="18"/>
      <c r="E23" s="328"/>
      <c r="F23" s="328"/>
      <c r="G23" s="60" t="s">
        <v>142</v>
      </c>
      <c r="H23" s="22"/>
      <c r="I23" s="22"/>
      <c r="J23" s="21"/>
      <c r="K23" s="356"/>
      <c r="L23" s="330"/>
      <c r="M23" s="330"/>
    </row>
    <row r="24" spans="2:13" s="17" customFormat="1" ht="5.85" customHeight="1" x14ac:dyDescent="0.2">
      <c r="B24" s="18"/>
      <c r="C24" s="18"/>
      <c r="D24" s="18"/>
      <c r="E24" s="21"/>
      <c r="F24" s="21"/>
      <c r="G24" s="21"/>
      <c r="H24" s="22"/>
      <c r="I24" s="22"/>
      <c r="J24" s="21"/>
    </row>
    <row r="25" spans="2:13" s="17" customFormat="1" ht="12.75" customHeight="1" x14ac:dyDescent="0.2">
      <c r="B25" s="18" t="s">
        <v>81</v>
      </c>
      <c r="C25" s="18"/>
      <c r="D25" s="18"/>
      <c r="E25" s="331" t="s">
        <v>209</v>
      </c>
      <c r="F25" s="331"/>
      <c r="G25" s="331"/>
      <c r="H25" s="331"/>
      <c r="I25" s="331"/>
      <c r="J25" s="331"/>
      <c r="K25" s="331"/>
      <c r="L25" s="331"/>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31" t="s">
        <v>209</v>
      </c>
      <c r="F27" s="331"/>
      <c r="G27" s="331"/>
      <c r="H27" s="331"/>
      <c r="I27" s="331"/>
      <c r="J27" s="331"/>
      <c r="K27" s="331"/>
      <c r="L27" s="331"/>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101</v>
      </c>
      <c r="I30" s="24"/>
      <c r="J30" s="24"/>
    </row>
    <row r="31" spans="2:13" s="17" customFormat="1" ht="6" customHeight="1" x14ac:dyDescent="0.2">
      <c r="I31" s="24"/>
      <c r="J31" s="24"/>
    </row>
    <row r="32" spans="2:13" s="18" customFormat="1" ht="12.75" customHeight="1" x14ac:dyDescent="0.2">
      <c r="B32" s="18" t="s">
        <v>181</v>
      </c>
      <c r="E32" s="323" t="s">
        <v>209</v>
      </c>
      <c r="F32" s="323"/>
      <c r="G32" s="323"/>
      <c r="H32" s="323"/>
      <c r="I32" s="323"/>
      <c r="J32" s="323"/>
      <c r="K32" s="323"/>
      <c r="L32" s="323"/>
      <c r="M32" s="115"/>
    </row>
    <row r="33" spans="2:13" s="18" customFormat="1" ht="6" customHeight="1" x14ac:dyDescent="0.2">
      <c r="I33" s="61"/>
      <c r="J33" s="61"/>
    </row>
    <row r="34" spans="2:13" s="18" customFormat="1" ht="12.75" customHeight="1" x14ac:dyDescent="0.2">
      <c r="B34" s="18" t="s">
        <v>102</v>
      </c>
      <c r="E34" s="323"/>
      <c r="F34" s="323"/>
      <c r="G34" s="323"/>
      <c r="H34" s="323"/>
      <c r="I34" s="323"/>
      <c r="J34" s="323"/>
      <c r="K34" s="323"/>
      <c r="L34" s="323"/>
      <c r="M34" s="323"/>
    </row>
    <row r="35" spans="2:13" s="18" customFormat="1" ht="6" customHeight="1" x14ac:dyDescent="0.2">
      <c r="I35" s="61"/>
      <c r="J35" s="61"/>
    </row>
    <row r="36" spans="2:13" s="18" customFormat="1" ht="12.75" customHeight="1" x14ac:dyDescent="0.2">
      <c r="B36" s="18" t="s">
        <v>182</v>
      </c>
      <c r="E36" s="153"/>
      <c r="J36" s="80" t="s">
        <v>129</v>
      </c>
      <c r="K36" s="333"/>
      <c r="L36" s="333"/>
      <c r="M36" s="333"/>
    </row>
    <row r="37" spans="2:13" s="18" customFormat="1" ht="6" customHeight="1" x14ac:dyDescent="0.2">
      <c r="I37" s="61"/>
      <c r="J37" s="61"/>
    </row>
    <row r="38" spans="2:13" s="18" customFormat="1" ht="12.75" customHeight="1" x14ac:dyDescent="0.2">
      <c r="B38" s="18" t="s">
        <v>183</v>
      </c>
      <c r="E38" s="323"/>
      <c r="F38" s="323"/>
      <c r="G38" s="323"/>
      <c r="H38" s="323"/>
      <c r="I38" s="323"/>
      <c r="J38" s="323"/>
      <c r="K38" s="323"/>
      <c r="L38" s="323"/>
      <c r="M38" s="323"/>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103</v>
      </c>
      <c r="I40" s="24"/>
      <c r="J40" s="24"/>
    </row>
    <row r="41" spans="2:13" s="17" customFormat="1" ht="5.85" customHeight="1" x14ac:dyDescent="0.2">
      <c r="I41" s="24"/>
      <c r="J41" s="24"/>
    </row>
    <row r="42" spans="2:13" s="18" customFormat="1" ht="12.75" customHeight="1" x14ac:dyDescent="0.2">
      <c r="B42" s="26" t="s">
        <v>17</v>
      </c>
      <c r="E42" s="323"/>
      <c r="F42" s="323"/>
      <c r="G42" s="323"/>
      <c r="H42" s="323"/>
      <c r="I42" s="323"/>
      <c r="J42" s="323"/>
      <c r="K42" s="323"/>
      <c r="L42" s="323"/>
      <c r="M42" s="323"/>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23"/>
      <c r="F44" s="323"/>
      <c r="G44" s="323"/>
      <c r="H44" s="323"/>
      <c r="I44" s="323"/>
      <c r="J44" s="323"/>
      <c r="K44" s="323"/>
      <c r="L44" s="323"/>
      <c r="M44" s="323"/>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24"/>
      <c r="F46" s="324"/>
      <c r="G46" s="324"/>
      <c r="H46" s="324"/>
      <c r="I46" s="324"/>
      <c r="J46" s="324"/>
      <c r="K46" s="324"/>
      <c r="L46" s="324"/>
      <c r="M46" s="324"/>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23"/>
      <c r="F48" s="323"/>
      <c r="G48" s="323"/>
      <c r="H48" s="323"/>
      <c r="I48" s="323"/>
      <c r="J48" s="323"/>
      <c r="K48" s="323"/>
      <c r="L48" s="323"/>
      <c r="M48" s="323"/>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27"/>
      <c r="F50" s="323"/>
      <c r="G50" s="323"/>
      <c r="H50" s="323"/>
      <c r="I50" s="323"/>
      <c r="J50" s="323"/>
      <c r="K50" s="323"/>
      <c r="L50" s="323"/>
      <c r="M50" s="323"/>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73</v>
      </c>
      <c r="D53" s="92"/>
      <c r="G53" s="265" t="s">
        <v>74</v>
      </c>
      <c r="H53" s="93"/>
      <c r="I53" s="266" t="s">
        <v>267</v>
      </c>
      <c r="J53" s="94"/>
      <c r="K53" s="96"/>
      <c r="L53" s="94"/>
      <c r="M53" s="94"/>
    </row>
    <row r="54" spans="2:13" s="91" customFormat="1" ht="14.1" customHeight="1" x14ac:dyDescent="0.2"/>
    <row r="55" spans="2:13" s="91" customFormat="1" ht="15.75" x14ac:dyDescent="0.2">
      <c r="B55" s="231" t="s">
        <v>75</v>
      </c>
      <c r="C55" s="232"/>
      <c r="D55" s="233" t="s">
        <v>127</v>
      </c>
      <c r="E55" s="232"/>
      <c r="F55" s="232"/>
      <c r="G55" s="231"/>
      <c r="H55" s="234"/>
      <c r="I55" s="235"/>
      <c r="J55" s="235"/>
      <c r="K55" s="236"/>
      <c r="L55" s="235"/>
      <c r="M55" s="235"/>
    </row>
    <row r="56" spans="2:13" s="91" customFormat="1" ht="15.75" x14ac:dyDescent="0.25">
      <c r="B56" s="270" t="str">
        <f>LOOKUP(D10,'RL-Adressen'!A2:B8)</f>
        <v>OASSV, Ressort Freie Schiessen, Adrian Blum, Emmenau 6, 3415 Hasle b.B.</v>
      </c>
      <c r="C56" s="232"/>
      <c r="D56" s="238"/>
      <c r="E56" s="238"/>
      <c r="F56" s="238"/>
      <c r="G56" s="238"/>
      <c r="H56" s="238"/>
      <c r="I56" s="239"/>
      <c r="J56" s="239"/>
      <c r="K56" s="238"/>
      <c r="L56" s="238"/>
      <c r="M56" s="240"/>
    </row>
    <row r="57" spans="2:13" ht="5.85" customHeight="1" x14ac:dyDescent="0.2">
      <c r="B57" s="238"/>
      <c r="C57" s="238"/>
      <c r="D57" s="238"/>
      <c r="E57" s="241"/>
      <c r="F57" s="241"/>
      <c r="G57" s="238"/>
      <c r="H57" s="238"/>
      <c r="I57" s="239"/>
      <c r="J57" s="239"/>
      <c r="K57" s="238"/>
      <c r="L57" s="238"/>
      <c r="M57" s="240"/>
    </row>
    <row r="58" spans="2:13" ht="15.75" x14ac:dyDescent="0.2">
      <c r="B58" s="287" t="s">
        <v>27</v>
      </c>
      <c r="C58" s="288" t="str">
        <f>LOOKUP(D10,'RL-Adressen'!A11:B17)</f>
        <v>adrian-blum@bluewin.ch</v>
      </c>
      <c r="D58" s="238"/>
      <c r="E58" s="233"/>
      <c r="F58" s="232"/>
      <c r="G58" s="231"/>
      <c r="H58" s="238"/>
      <c r="I58" s="238"/>
      <c r="J58" s="238"/>
      <c r="K58" s="238"/>
      <c r="L58" s="238"/>
      <c r="M58" s="235"/>
    </row>
    <row r="59" spans="2:13" ht="11.25" customHeight="1" x14ac:dyDescent="0.2">
      <c r="B59" s="264"/>
      <c r="C59" s="237"/>
      <c r="D59" s="238"/>
      <c r="E59" s="238"/>
      <c r="F59" s="238"/>
      <c r="G59" s="238"/>
      <c r="H59" s="238"/>
      <c r="I59" s="239"/>
      <c r="J59" s="239"/>
      <c r="K59" s="238"/>
      <c r="L59" s="238"/>
      <c r="M59" s="238"/>
    </row>
    <row r="60" spans="2:13" ht="5.85" customHeight="1" x14ac:dyDescent="0.2">
      <c r="B60" s="19"/>
      <c r="C60" s="6"/>
      <c r="D60" s="6"/>
      <c r="E60" s="6"/>
      <c r="F60" s="6"/>
      <c r="G60" s="6"/>
      <c r="H60" s="6"/>
      <c r="I60" s="15"/>
      <c r="J60" s="15"/>
      <c r="K60" s="6"/>
      <c r="L60" s="6"/>
      <c r="M60" s="6"/>
    </row>
    <row r="61" spans="2:13" ht="6" customHeight="1" x14ac:dyDescent="0.2">
      <c r="B61" s="17"/>
    </row>
    <row r="62" spans="2:13" ht="9.75" customHeight="1" x14ac:dyDescent="0.2">
      <c r="B62" s="17"/>
    </row>
    <row r="63" spans="2:13" s="17" customFormat="1" ht="12.75" x14ac:dyDescent="0.2">
      <c r="B63" s="17" t="s">
        <v>47</v>
      </c>
      <c r="E63" s="62"/>
      <c r="F63" s="62"/>
      <c r="G63" s="62"/>
      <c r="H63" s="62"/>
      <c r="I63" s="63"/>
      <c r="J63" s="63"/>
      <c r="K63" s="62"/>
      <c r="L63" s="62"/>
      <c r="M63" s="62"/>
    </row>
    <row r="64" spans="2:13" s="17" customFormat="1" ht="9.75" customHeight="1" x14ac:dyDescent="0.2">
      <c r="I64" s="24"/>
      <c r="J64" s="24"/>
    </row>
    <row r="65" spans="2:13" s="17" customFormat="1" ht="12.75" x14ac:dyDescent="0.2">
      <c r="B65" s="17" t="s">
        <v>48</v>
      </c>
      <c r="I65" s="24"/>
      <c r="J65" s="24"/>
    </row>
    <row r="66" spans="2:13" s="17" customFormat="1" ht="12.75" x14ac:dyDescent="0.2">
      <c r="B66" s="17" t="s">
        <v>49</v>
      </c>
      <c r="E66" s="62"/>
      <c r="F66" s="62"/>
      <c r="G66" s="62"/>
      <c r="H66" s="62"/>
      <c r="I66" s="63"/>
      <c r="J66" s="63"/>
      <c r="K66" s="62"/>
      <c r="L66" s="62"/>
      <c r="M66" s="62"/>
    </row>
    <row r="67" spans="2:13" s="17" customFormat="1" ht="6" customHeight="1" x14ac:dyDescent="0.2">
      <c r="B67" s="19"/>
      <c r="C67" s="19"/>
      <c r="D67" s="19"/>
      <c r="E67" s="19"/>
      <c r="F67" s="19"/>
      <c r="G67" s="19"/>
      <c r="H67" s="19"/>
      <c r="I67" s="23"/>
      <c r="J67" s="23"/>
      <c r="K67" s="19"/>
      <c r="L67" s="19"/>
      <c r="M67" s="19"/>
    </row>
    <row r="68" spans="2:13" s="17" customFormat="1" ht="5.85" customHeight="1" x14ac:dyDescent="0.2">
      <c r="I68" s="24"/>
      <c r="J68" s="24"/>
    </row>
    <row r="69" spans="2:13" s="17" customFormat="1" ht="9.75" customHeight="1" x14ac:dyDescent="0.2">
      <c r="B69" s="33" t="s">
        <v>50</v>
      </c>
      <c r="I69" s="24"/>
      <c r="J69" s="24"/>
    </row>
    <row r="70" spans="2:13" ht="9.75" customHeight="1" x14ac:dyDescent="0.2">
      <c r="B70" s="33" t="s">
        <v>157</v>
      </c>
    </row>
    <row r="71" spans="2:13" ht="5.85" customHeight="1" x14ac:dyDescent="0.2"/>
    <row r="72" spans="2:13" x14ac:dyDescent="0.2">
      <c r="B72" s="1" t="s">
        <v>149</v>
      </c>
    </row>
    <row r="73" spans="2:13" x14ac:dyDescent="0.2">
      <c r="B73" s="1" t="s">
        <v>150</v>
      </c>
    </row>
    <row r="74" spans="2:13" ht="11.25" customHeight="1" x14ac:dyDescent="0.25">
      <c r="B74" s="354" t="s">
        <v>328</v>
      </c>
      <c r="C74" s="354"/>
      <c r="D74" s="354"/>
      <c r="E74" s="354"/>
      <c r="F74" s="354"/>
      <c r="G74" s="354"/>
      <c r="H74" s="354"/>
      <c r="I74" s="354"/>
      <c r="J74" s="354"/>
      <c r="K74" s="354"/>
    </row>
    <row r="75" spans="2:13" ht="6.95" customHeight="1" x14ac:dyDescent="0.2"/>
    <row r="76" spans="2:13" ht="9.75" customHeight="1" x14ac:dyDescent="0.2">
      <c r="B76" s="33" t="s">
        <v>325</v>
      </c>
    </row>
    <row r="77" spans="2:13" ht="9.75" customHeight="1" x14ac:dyDescent="0.2"/>
  </sheetData>
  <sheetProtection selectLockedCells="1"/>
  <mergeCells count="26">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 ref="F13:G13"/>
    <mergeCell ref="H13:I13"/>
    <mergeCell ref="J13:K13"/>
    <mergeCell ref="L13:M13"/>
    <mergeCell ref="E15:M15"/>
    <mergeCell ref="B74:K74"/>
    <mergeCell ref="E17:M17"/>
    <mergeCell ref="E19:M19"/>
    <mergeCell ref="E21:M21"/>
    <mergeCell ref="K23:M23"/>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showRuler="0" view="pageLayout" topLeftCell="A3" zoomScale="110" zoomScaleNormal="90" zoomScalePageLayoutView="110" workbookViewId="0">
      <selection activeCell="L24" sqref="L24:M24"/>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36" t="s">
        <v>93</v>
      </c>
    </row>
    <row r="5" spans="2:13" ht="9.75" customHeight="1" x14ac:dyDescent="0.25">
      <c r="B5" s="6"/>
      <c r="C5" s="6"/>
      <c r="D5" s="6"/>
      <c r="E5" s="6"/>
      <c r="F5" s="6"/>
      <c r="G5" s="6"/>
      <c r="H5" s="6"/>
      <c r="J5" s="15"/>
    </row>
    <row r="6" spans="2:13" ht="18.75" customHeight="1" x14ac:dyDescent="0.25">
      <c r="B6" s="7" t="s">
        <v>105</v>
      </c>
      <c r="I6" s="9"/>
      <c r="J6" s="194" t="s">
        <v>37</v>
      </c>
      <c r="K6" s="192"/>
      <c r="L6" s="192"/>
      <c r="M6" s="193"/>
    </row>
    <row r="7" spans="2:13" ht="12" customHeight="1" x14ac:dyDescent="0.25">
      <c r="B7" s="8"/>
      <c r="C7" s="5"/>
      <c r="I7" s="363" t="s">
        <v>20</v>
      </c>
      <c r="J7" s="364"/>
      <c r="K7" s="364"/>
      <c r="L7" s="365" t="s">
        <v>147</v>
      </c>
      <c r="M7" s="366"/>
    </row>
    <row r="8" spans="2:13" ht="20.25" customHeight="1" x14ac:dyDescent="0.25">
      <c r="B8" s="12" t="s">
        <v>34</v>
      </c>
      <c r="C8" s="13"/>
      <c r="D8" s="307" t="s">
        <v>57</v>
      </c>
      <c r="E8" s="307"/>
      <c r="F8" s="307"/>
      <c r="I8" s="308" t="s">
        <v>80</v>
      </c>
      <c r="J8" s="309"/>
      <c r="K8" s="116"/>
      <c r="L8" s="294">
        <f>Anmeldung_Schiessen!L8</f>
        <v>0</v>
      </c>
      <c r="M8" s="295"/>
    </row>
    <row r="9" spans="2:13" ht="9" customHeight="1" x14ac:dyDescent="0.25">
      <c r="B9" s="14"/>
      <c r="C9" s="6"/>
      <c r="D9" s="6"/>
      <c r="E9" s="6"/>
      <c r="F9" s="6"/>
      <c r="G9" s="6"/>
      <c r="H9" s="6"/>
      <c r="I9" s="14"/>
      <c r="J9" s="15"/>
      <c r="K9" s="15"/>
      <c r="L9" s="191"/>
      <c r="M9" s="185"/>
    </row>
    <row r="10" spans="2:13" ht="10.5" customHeight="1" x14ac:dyDescent="0.25"/>
    <row r="11" spans="2:13" s="17" customFormat="1" ht="12.75" x14ac:dyDescent="0.2">
      <c r="B11" s="18" t="s">
        <v>98</v>
      </c>
      <c r="F11" s="298">
        <f>Anmeldung_Schiessen!E15</f>
        <v>0</v>
      </c>
      <c r="G11" s="299"/>
      <c r="H11" s="299"/>
      <c r="I11" s="299"/>
      <c r="J11" s="299"/>
      <c r="K11" s="299"/>
      <c r="L11" s="299"/>
      <c r="M11" s="299"/>
    </row>
    <row r="12" spans="2:13" s="17" customFormat="1" ht="6" customHeight="1" x14ac:dyDescent="0.2">
      <c r="F12" s="186"/>
      <c r="G12" s="186"/>
      <c r="H12" s="186"/>
      <c r="I12" s="186"/>
      <c r="J12" s="187"/>
      <c r="K12" s="187"/>
      <c r="L12" s="186"/>
      <c r="M12" s="187"/>
    </row>
    <row r="13" spans="2:13" s="17" customFormat="1" ht="12.75" x14ac:dyDescent="0.2">
      <c r="B13" s="18" t="s">
        <v>3</v>
      </c>
      <c r="F13" s="298">
        <f>Anmeldung_Schiessen!E17</f>
        <v>0</v>
      </c>
      <c r="G13" s="299"/>
      <c r="H13" s="299"/>
      <c r="I13" s="299"/>
      <c r="J13" s="299"/>
      <c r="K13" s="299"/>
      <c r="L13" s="299"/>
      <c r="M13" s="299"/>
    </row>
    <row r="14" spans="2:13" s="17" customFormat="1" ht="6" customHeight="1" x14ac:dyDescent="0.2">
      <c r="F14" s="186"/>
      <c r="G14" s="186"/>
      <c r="H14" s="186"/>
      <c r="I14" s="186"/>
      <c r="J14" s="187"/>
      <c r="K14" s="187"/>
      <c r="L14" s="186"/>
      <c r="M14" s="187"/>
    </row>
    <row r="15" spans="2:13" s="17" customFormat="1" ht="12.75" x14ac:dyDescent="0.2">
      <c r="B15" s="18" t="s">
        <v>106</v>
      </c>
      <c r="F15" s="361">
        <f>Anmeldung_Schiessen!E19</f>
        <v>0</v>
      </c>
      <c r="G15" s="362"/>
      <c r="H15" s="362"/>
      <c r="I15" s="362"/>
      <c r="J15" s="362"/>
      <c r="K15" s="362"/>
      <c r="L15" s="362"/>
      <c r="M15" s="362"/>
    </row>
    <row r="16" spans="2:13" s="17" customFormat="1" ht="6" customHeight="1" x14ac:dyDescent="0.2">
      <c r="F16" s="186"/>
      <c r="G16" s="186"/>
      <c r="H16" s="186"/>
      <c r="I16" s="186"/>
      <c r="J16" s="187"/>
      <c r="K16" s="187"/>
      <c r="L16" s="186"/>
      <c r="M16" s="187"/>
    </row>
    <row r="17" spans="2:13" s="17" customFormat="1" ht="12.75" x14ac:dyDescent="0.2">
      <c r="B17" s="18" t="s">
        <v>100</v>
      </c>
      <c r="F17" s="298">
        <f>Anmeldung_Schiessen!E21</f>
        <v>0</v>
      </c>
      <c r="G17" s="299"/>
      <c r="H17" s="299"/>
      <c r="I17" s="299"/>
      <c r="J17" s="299"/>
      <c r="K17" s="299"/>
      <c r="L17" s="299"/>
      <c r="M17" s="299"/>
    </row>
    <row r="18" spans="2:13" s="17" customFormat="1" ht="6" customHeight="1" x14ac:dyDescent="0.2">
      <c r="B18" s="19"/>
      <c r="C18" s="19"/>
      <c r="D18" s="19"/>
      <c r="E18" s="19"/>
      <c r="F18" s="19"/>
      <c r="G18" s="19"/>
      <c r="H18" s="19"/>
      <c r="I18" s="19"/>
      <c r="J18" s="19"/>
      <c r="K18" s="19"/>
      <c r="L18" s="19"/>
      <c r="M18" s="19"/>
    </row>
    <row r="19" spans="2:13" s="17" customFormat="1" ht="6" customHeight="1" x14ac:dyDescent="0.2">
      <c r="J19" s="24"/>
      <c r="K19" s="24"/>
      <c r="M19" s="24"/>
    </row>
    <row r="20" spans="2:13" s="17" customFormat="1" x14ac:dyDescent="0.25">
      <c r="B20" s="20" t="s">
        <v>107</v>
      </c>
      <c r="J20" s="24"/>
      <c r="K20" s="24"/>
      <c r="M20" s="24"/>
    </row>
    <row r="21" spans="2:13" s="17" customFormat="1" ht="9.75" customHeight="1" x14ac:dyDescent="0.2">
      <c r="J21" s="24"/>
      <c r="K21" s="24"/>
      <c r="M21" s="24"/>
    </row>
    <row r="22" spans="2:13" s="17" customFormat="1" ht="12.75" x14ac:dyDescent="0.2">
      <c r="B22" s="25" t="s">
        <v>5</v>
      </c>
      <c r="J22" s="24"/>
      <c r="K22" s="24"/>
      <c r="M22" s="24"/>
    </row>
    <row r="23" spans="2:13" s="17" customFormat="1" ht="6" customHeight="1" x14ac:dyDescent="0.2">
      <c r="B23" s="25"/>
      <c r="J23" s="24"/>
      <c r="K23" s="24"/>
      <c r="M23" s="24"/>
    </row>
    <row r="24" spans="2:13" s="17" customFormat="1" ht="14.25" x14ac:dyDescent="0.2">
      <c r="B24" s="141" t="s">
        <v>108</v>
      </c>
      <c r="F24" s="183"/>
      <c r="G24" s="183"/>
      <c r="H24" s="183"/>
      <c r="I24" s="183"/>
      <c r="J24" s="37"/>
      <c r="K24" s="37"/>
      <c r="L24" s="314">
        <v>0</v>
      </c>
      <c r="M24" s="314"/>
    </row>
    <row r="25" spans="2:13" s="17" customFormat="1" ht="3.95" customHeight="1" x14ac:dyDescent="0.2">
      <c r="F25" s="72"/>
      <c r="G25" s="72"/>
      <c r="H25" s="72"/>
      <c r="I25" s="72"/>
    </row>
    <row r="26" spans="2:13" s="17" customFormat="1" ht="14.25" x14ac:dyDescent="0.2">
      <c r="B26" s="17" t="s">
        <v>4</v>
      </c>
      <c r="L26" s="314"/>
      <c r="M26" s="314"/>
    </row>
    <row r="27" spans="2:13" s="17" customFormat="1" ht="5.25" customHeight="1" x14ac:dyDescent="0.2">
      <c r="J27" s="24"/>
      <c r="K27" s="24"/>
      <c r="L27" s="30"/>
      <c r="M27" s="24"/>
    </row>
    <row r="28" spans="2:13" s="17" customFormat="1" x14ac:dyDescent="0.25">
      <c r="B28" s="25" t="s">
        <v>6</v>
      </c>
      <c r="J28" s="31" t="s">
        <v>21</v>
      </c>
      <c r="K28" s="31"/>
      <c r="L28" s="300">
        <f>SUM(L30,L32)</f>
        <v>0</v>
      </c>
      <c r="M28" s="300"/>
    </row>
    <row r="29" spans="2:13" s="17" customFormat="1" ht="6" customHeight="1" x14ac:dyDescent="0.2">
      <c r="B29" s="25"/>
      <c r="J29" s="24"/>
      <c r="K29" s="24"/>
      <c r="L29" s="30"/>
      <c r="M29" s="24"/>
    </row>
    <row r="30" spans="2:13" s="17" customFormat="1" ht="14.25" x14ac:dyDescent="0.2">
      <c r="B30" s="17" t="s">
        <v>7</v>
      </c>
      <c r="C30" s="17" t="s">
        <v>8</v>
      </c>
      <c r="L30" s="314"/>
      <c r="M30" s="314"/>
    </row>
    <row r="31" spans="2:13" s="17" customFormat="1" ht="3.95" customHeight="1" x14ac:dyDescent="0.2"/>
    <row r="32" spans="2:13" s="17" customFormat="1" ht="14.25" x14ac:dyDescent="0.2">
      <c r="B32" s="17" t="s">
        <v>9</v>
      </c>
      <c r="C32" s="17" t="s">
        <v>10</v>
      </c>
      <c r="L32" s="314"/>
      <c r="M32" s="314"/>
    </row>
    <row r="33" spans="2:13" s="17" customFormat="1" ht="7.5" customHeight="1" x14ac:dyDescent="0.2">
      <c r="J33" s="24"/>
      <c r="K33" s="24"/>
      <c r="L33" s="30"/>
      <c r="M33" s="24"/>
    </row>
    <row r="34" spans="2:13" s="17" customFormat="1" ht="12.75" x14ac:dyDescent="0.2">
      <c r="B34" s="25" t="s">
        <v>116</v>
      </c>
      <c r="J34" s="24"/>
      <c r="K34" s="24"/>
      <c r="L34" s="30"/>
      <c r="M34" s="24"/>
    </row>
    <row r="35" spans="2:13" s="17" customFormat="1" ht="6" customHeight="1" x14ac:dyDescent="0.2">
      <c r="B35" s="25"/>
      <c r="J35" s="24"/>
      <c r="K35" s="24"/>
      <c r="L35" s="30"/>
      <c r="M35" s="24"/>
    </row>
    <row r="36" spans="2:13" s="17" customFormat="1" ht="14.25" x14ac:dyDescent="0.2">
      <c r="B36" s="17" t="s">
        <v>11</v>
      </c>
      <c r="L36" s="314"/>
      <c r="M36" s="314"/>
    </row>
    <row r="37" spans="2:13" s="17" customFormat="1" ht="6.75" customHeight="1" x14ac:dyDescent="0.2">
      <c r="B37" s="19"/>
      <c r="C37" s="19"/>
      <c r="D37" s="19"/>
      <c r="E37" s="19"/>
      <c r="F37" s="19"/>
      <c r="G37" s="19"/>
      <c r="H37" s="19"/>
      <c r="I37" s="19"/>
      <c r="J37" s="23"/>
      <c r="K37" s="23"/>
      <c r="L37" s="32"/>
      <c r="M37" s="23"/>
    </row>
    <row r="38" spans="2:13" s="30" customFormat="1" ht="16.5" customHeight="1" x14ac:dyDescent="0.2">
      <c r="B38" s="151" t="s">
        <v>12</v>
      </c>
      <c r="G38" s="34" t="s">
        <v>109</v>
      </c>
      <c r="J38" s="143"/>
      <c r="K38" s="143"/>
      <c r="M38" s="143"/>
    </row>
    <row r="39" spans="2:13" s="17" customFormat="1" ht="12.75" x14ac:dyDescent="0.2">
      <c r="G39" s="144" t="s">
        <v>110</v>
      </c>
      <c r="J39" s="24"/>
      <c r="K39" s="24"/>
      <c r="L39" s="30"/>
      <c r="M39" s="24"/>
    </row>
    <row r="40" spans="2:13" s="17" customFormat="1" ht="12.75" x14ac:dyDescent="0.2">
      <c r="B40" s="216" t="s">
        <v>184</v>
      </c>
      <c r="G40" s="43">
        <f>SUM(L24)</f>
        <v>0</v>
      </c>
      <c r="H40" s="39"/>
      <c r="I40" s="40" t="s">
        <v>13</v>
      </c>
      <c r="J40" s="41">
        <f>LOOKUP(I8,Gebühren!A30:B35)</f>
        <v>1</v>
      </c>
      <c r="K40" s="41"/>
      <c r="L40" s="318">
        <f>SUM(G40*J40)</f>
        <v>0</v>
      </c>
      <c r="M40" s="318"/>
    </row>
    <row r="41" spans="2:13" s="17" customFormat="1" ht="12.75" x14ac:dyDescent="0.2">
      <c r="B41" s="216" t="s">
        <v>186</v>
      </c>
      <c r="G41" s="43">
        <f>SUM(L24)</f>
        <v>0</v>
      </c>
      <c r="H41" s="39"/>
      <c r="I41" s="40" t="s">
        <v>13</v>
      </c>
      <c r="J41" s="41">
        <f>LOOKUP(I8,Gebühren!A20:B25)</f>
        <v>0.4</v>
      </c>
      <c r="K41" s="41"/>
      <c r="L41" s="318">
        <f>SUM(G41*J41)</f>
        <v>0</v>
      </c>
      <c r="M41" s="318"/>
    </row>
    <row r="42" spans="2:13" s="17" customFormat="1" ht="12.75" x14ac:dyDescent="0.2">
      <c r="B42" s="216" t="s">
        <v>187</v>
      </c>
      <c r="G42" s="43">
        <f>SUM(L24)</f>
        <v>0</v>
      </c>
      <c r="H42" s="39"/>
      <c r="I42" s="40" t="s">
        <v>13</v>
      </c>
      <c r="J42" s="41">
        <f>LOOKUP(D8,Gebühren!A3:B8)</f>
        <v>0.4</v>
      </c>
      <c r="K42" s="41"/>
      <c r="L42" s="318">
        <f>SUM(G42*J42)</f>
        <v>0</v>
      </c>
      <c r="M42" s="318"/>
    </row>
    <row r="43" spans="2:13" s="17" customFormat="1" ht="6" customHeight="1" thickBot="1" x14ac:dyDescent="0.25">
      <c r="G43" s="39"/>
      <c r="H43" s="39"/>
      <c r="I43" s="39"/>
      <c r="J43" s="41"/>
      <c r="K43" s="41"/>
      <c r="L43" s="43"/>
      <c r="M43" s="41"/>
    </row>
    <row r="44" spans="2:13" s="5" customFormat="1" ht="20.25" customHeight="1" thickTop="1" thickBot="1" x14ac:dyDescent="0.25">
      <c r="G44" s="45" t="s">
        <v>14</v>
      </c>
      <c r="H44" s="46"/>
      <c r="I44" s="47"/>
      <c r="J44" s="48" t="s">
        <v>15</v>
      </c>
      <c r="K44" s="49"/>
      <c r="L44" s="320">
        <f>SUM(L40:L42)</f>
        <v>0</v>
      </c>
      <c r="M44" s="321"/>
    </row>
    <row r="45" spans="2:13" s="17" customFormat="1" ht="7.5" customHeight="1" thickTop="1" x14ac:dyDescent="0.2">
      <c r="B45" s="19"/>
      <c r="C45" s="19"/>
      <c r="D45" s="19"/>
      <c r="E45" s="19"/>
      <c r="F45" s="19"/>
      <c r="G45" s="19"/>
      <c r="H45" s="19"/>
      <c r="I45" s="19"/>
      <c r="J45" s="23"/>
      <c r="K45" s="23"/>
      <c r="L45" s="19"/>
      <c r="M45" s="23"/>
    </row>
    <row r="46" spans="2:13" s="17" customFormat="1" ht="18" customHeight="1" x14ac:dyDescent="0.25">
      <c r="B46" s="20" t="s">
        <v>16</v>
      </c>
      <c r="J46" s="24"/>
      <c r="K46" s="24"/>
      <c r="M46" s="24"/>
    </row>
    <row r="47" spans="2:13" s="17" customFormat="1" ht="6" customHeight="1" x14ac:dyDescent="0.2">
      <c r="J47" s="24"/>
      <c r="K47" s="24"/>
      <c r="M47" s="24"/>
    </row>
    <row r="48" spans="2:13" s="17" customFormat="1" ht="12.75" x14ac:dyDescent="0.2">
      <c r="B48" s="26" t="s">
        <v>185</v>
      </c>
      <c r="F48" s="315"/>
      <c r="G48" s="322"/>
      <c r="H48" s="322"/>
      <c r="I48" s="322"/>
      <c r="J48" s="322"/>
      <c r="K48" s="322"/>
      <c r="L48" s="322"/>
      <c r="M48" s="322"/>
    </row>
    <row r="49" spans="2:13" s="17" customFormat="1" ht="3" customHeight="1" x14ac:dyDescent="0.2">
      <c r="B49" s="18"/>
      <c r="F49" s="188"/>
      <c r="G49" s="188"/>
      <c r="H49" s="188"/>
      <c r="I49" s="188"/>
      <c r="J49" s="188"/>
      <c r="K49" s="188"/>
      <c r="L49" s="188"/>
      <c r="M49" s="188"/>
    </row>
    <row r="50" spans="2:13" s="17" customFormat="1" ht="12.75" x14ac:dyDescent="0.2">
      <c r="B50" s="216" t="s">
        <v>22</v>
      </c>
      <c r="F50" s="360"/>
      <c r="G50" s="322"/>
      <c r="H50" s="322"/>
      <c r="I50" s="322"/>
      <c r="J50" s="322"/>
      <c r="K50" s="322"/>
      <c r="L50" s="322"/>
      <c r="M50" s="322"/>
    </row>
    <row r="51" spans="2:13" s="17" customFormat="1" ht="3" customHeight="1" x14ac:dyDescent="0.2">
      <c r="F51" s="188"/>
      <c r="G51" s="188"/>
      <c r="H51" s="188"/>
      <c r="I51" s="188"/>
      <c r="J51" s="188"/>
      <c r="K51" s="188"/>
      <c r="L51" s="188"/>
      <c r="M51" s="188"/>
    </row>
    <row r="52" spans="2:13" s="17" customFormat="1" ht="12.75" x14ac:dyDescent="0.2">
      <c r="B52" s="18" t="s">
        <v>18</v>
      </c>
      <c r="F52" s="360"/>
      <c r="G52" s="322"/>
      <c r="H52" s="322"/>
      <c r="I52" s="322"/>
      <c r="J52" s="322"/>
      <c r="K52" s="322"/>
      <c r="L52" s="322"/>
      <c r="M52" s="322"/>
    </row>
    <row r="53" spans="2:13" s="17" customFormat="1" ht="3" customHeight="1" x14ac:dyDescent="0.2">
      <c r="B53" s="18"/>
      <c r="F53" s="188"/>
      <c r="G53" s="188"/>
      <c r="H53" s="188"/>
      <c r="I53" s="188"/>
      <c r="J53" s="188"/>
      <c r="K53" s="188"/>
      <c r="L53" s="188"/>
      <c r="M53" s="188"/>
    </row>
    <row r="54" spans="2:13" s="17" customFormat="1" ht="12.75" x14ac:dyDescent="0.2">
      <c r="B54" s="17" t="s">
        <v>23</v>
      </c>
      <c r="F54" s="317"/>
      <c r="G54" s="317"/>
      <c r="H54" s="317"/>
      <c r="I54" s="317"/>
      <c r="J54" s="317"/>
      <c r="K54" s="317"/>
      <c r="L54" s="317"/>
      <c r="M54" s="317"/>
    </row>
    <row r="55" spans="2:13" s="17" customFormat="1" ht="7.5" customHeight="1" x14ac:dyDescent="0.2">
      <c r="F55" s="188"/>
      <c r="G55" s="188"/>
      <c r="H55" s="188"/>
      <c r="I55" s="188"/>
      <c r="J55" s="188"/>
      <c r="K55" s="188"/>
      <c r="L55" s="188"/>
      <c r="M55" s="188"/>
    </row>
    <row r="56" spans="2:13" s="17" customFormat="1" ht="12.75" x14ac:dyDescent="0.2">
      <c r="B56" s="26" t="s">
        <v>188</v>
      </c>
      <c r="F56" s="360"/>
      <c r="G56" s="322"/>
      <c r="H56" s="322"/>
      <c r="I56" s="322"/>
      <c r="J56" s="322"/>
      <c r="K56" s="322"/>
      <c r="L56" s="322"/>
      <c r="M56" s="322"/>
    </row>
    <row r="57" spans="2:13" s="17" customFormat="1" ht="3" customHeight="1" x14ac:dyDescent="0.2">
      <c r="B57" s="18"/>
      <c r="F57" s="188"/>
      <c r="G57" s="188"/>
      <c r="H57" s="188"/>
      <c r="I57" s="188"/>
      <c r="J57" s="188"/>
      <c r="K57" s="188"/>
      <c r="L57" s="188"/>
      <c r="M57" s="188"/>
    </row>
    <row r="58" spans="2:13" s="17" customFormat="1" ht="12.75" x14ac:dyDescent="0.2">
      <c r="B58" s="17" t="s">
        <v>22</v>
      </c>
      <c r="F58" s="360"/>
      <c r="G58" s="322"/>
      <c r="H58" s="322"/>
      <c r="I58" s="322"/>
      <c r="J58" s="322"/>
      <c r="K58" s="322"/>
      <c r="L58" s="322"/>
      <c r="M58" s="322"/>
    </row>
    <row r="59" spans="2:13" s="17" customFormat="1" ht="3" customHeight="1" x14ac:dyDescent="0.2">
      <c r="F59" s="188"/>
      <c r="G59" s="188"/>
      <c r="H59" s="188"/>
      <c r="I59" s="188"/>
      <c r="J59" s="188"/>
      <c r="K59" s="188"/>
      <c r="L59" s="188"/>
      <c r="M59" s="188"/>
    </row>
    <row r="60" spans="2:13" s="17" customFormat="1" ht="12.75" x14ac:dyDescent="0.2">
      <c r="B60" s="18" t="s">
        <v>18</v>
      </c>
      <c r="F60" s="360"/>
      <c r="G60" s="322"/>
      <c r="H60" s="322"/>
      <c r="I60" s="322"/>
      <c r="J60" s="322"/>
      <c r="K60" s="322"/>
      <c r="L60" s="322"/>
      <c r="M60" s="322"/>
    </row>
    <row r="61" spans="2:13" s="17" customFormat="1" ht="3" customHeight="1" x14ac:dyDescent="0.2">
      <c r="B61" s="18"/>
      <c r="F61" s="188"/>
      <c r="G61" s="188"/>
      <c r="H61" s="188"/>
      <c r="I61" s="188"/>
      <c r="J61" s="188"/>
      <c r="K61" s="188"/>
      <c r="L61" s="188"/>
      <c r="M61" s="188"/>
    </row>
    <row r="62" spans="2:13" s="17" customFormat="1" ht="12.75" x14ac:dyDescent="0.2">
      <c r="B62" s="17" t="s">
        <v>23</v>
      </c>
      <c r="F62" s="317"/>
      <c r="G62" s="317"/>
      <c r="H62" s="317"/>
      <c r="I62" s="317"/>
      <c r="J62" s="317"/>
      <c r="K62" s="317"/>
      <c r="L62" s="317"/>
      <c r="M62" s="317"/>
    </row>
    <row r="63" spans="2:13" ht="8.1" customHeight="1" x14ac:dyDescent="0.25">
      <c r="B63" s="17"/>
      <c r="F63" s="189"/>
      <c r="G63" s="189"/>
      <c r="H63" s="189"/>
      <c r="I63" s="189"/>
      <c r="J63" s="189"/>
      <c r="K63" s="189"/>
      <c r="L63" s="189"/>
      <c r="M63" s="189"/>
    </row>
    <row r="64" spans="2:13" s="17" customFormat="1" ht="12.75" x14ac:dyDescent="0.2">
      <c r="B64" s="141" t="s">
        <v>46</v>
      </c>
      <c r="F64" s="360"/>
      <c r="G64" s="322"/>
      <c r="H64" s="322"/>
      <c r="I64" s="322"/>
      <c r="J64" s="322"/>
      <c r="K64" s="322"/>
      <c r="L64" s="322"/>
      <c r="M64" s="322"/>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74"/>
      <c r="B67" s="190" t="s">
        <v>111</v>
      </c>
      <c r="C67" s="184"/>
      <c r="D67" s="184"/>
      <c r="E67" s="184"/>
      <c r="F67" s="184"/>
      <c r="G67" s="184"/>
      <c r="H67" s="184"/>
      <c r="I67" s="184"/>
      <c r="J67" s="184"/>
      <c r="K67" s="184"/>
      <c r="L67" s="184"/>
      <c r="M67" s="184"/>
    </row>
    <row r="68" spans="1:13" x14ac:dyDescent="0.25">
      <c r="B68" s="108" t="str">
        <f>LOOKUP(D8,'RL-Adressen'!A2:B8)</f>
        <v>OASSV, Ressort Freie Schiessen, Adrian Blum, Emmenau 6, 3415 Hasle b.B.</v>
      </c>
      <c r="C68" s="76"/>
      <c r="D68" s="76"/>
      <c r="E68" s="76"/>
      <c r="F68" s="76"/>
      <c r="G68" s="76"/>
      <c r="H68" s="76"/>
      <c r="I68" s="76"/>
      <c r="J68" s="76"/>
      <c r="K68" s="76"/>
      <c r="L68" s="76"/>
      <c r="M68" s="76"/>
    </row>
    <row r="69" spans="1:13" x14ac:dyDescent="0.25">
      <c r="B69" s="106" t="str">
        <f>LOOKUP(D8,'RL-Adressen'!A11:B17)</f>
        <v>adrian-blum@bluewin.ch</v>
      </c>
      <c r="C69" s="106"/>
      <c r="D69" s="106"/>
      <c r="E69" s="106"/>
      <c r="F69" s="106"/>
      <c r="G69" s="106"/>
      <c r="H69" s="106"/>
      <c r="I69" s="106"/>
      <c r="J69" s="107"/>
      <c r="K69" s="107"/>
      <c r="L69" s="106"/>
      <c r="M69" s="107"/>
    </row>
    <row r="70" spans="1:13" ht="5.25" customHeight="1" x14ac:dyDescent="0.25"/>
    <row r="71" spans="1:13" ht="14.1" customHeight="1" x14ac:dyDescent="0.25">
      <c r="B71" s="18" t="str">
        <f>LOOKUP(D8,'Bank-Post'!A2:B7)</f>
        <v xml:space="preserve">Bitte die Gebühr von CHF  </v>
      </c>
      <c r="D71" s="175">
        <f>SUM(L44)</f>
        <v>0</v>
      </c>
      <c r="E71" s="117" t="str">
        <f>LOOKUP(D8,'Bank-Post'!A11:B16)</f>
        <v>innert 20 Tagen nach dem Schiessanlass einzahlen auf das Konto:</v>
      </c>
    </row>
    <row r="72" spans="1:13" x14ac:dyDescent="0.25">
      <c r="B72" s="246" t="str">
        <f>LOOKUP(D8,'Bank-Post'!A21:B26)</f>
        <v>Oberaargauer Schiesssportverband (OASSV) ¦ 3380 Wangen an der Aare ¦ PC 49-1382-8 ¦ IBAN CH03 0900 0000 4900 1382 8</v>
      </c>
    </row>
    <row r="73" spans="1:13" ht="7.5" customHeight="1" x14ac:dyDescent="0.25"/>
    <row r="74" spans="1:13" ht="13.5" customHeight="1" x14ac:dyDescent="0.25">
      <c r="B74" s="28" t="s">
        <v>325</v>
      </c>
    </row>
  </sheetData>
  <sheetProtection algorithmName="SHA-512" hashValue="UuJeFly3jhseA2rKT7HdTpnd4XoXympocT0hVEqFKwDwM2t8dejjh6bYI2arHUQg0Hfy9ytPTnGiRcoH6Gqa6Q==" saltValue="aDpP75wwpnS9ycr8xUlCHg==" spinCount="100000" sheet="1" selectLockedCells="1"/>
  <dataConsolidate function="product"/>
  <mergeCells count="28">
    <mergeCell ref="I7:K7"/>
    <mergeCell ref="L7:M7"/>
    <mergeCell ref="L8:M8"/>
    <mergeCell ref="L42:M42"/>
    <mergeCell ref="L41:M41"/>
    <mergeCell ref="L40:M40"/>
    <mergeCell ref="L44:M44"/>
    <mergeCell ref="I8:J8"/>
    <mergeCell ref="L26:M26"/>
    <mergeCell ref="L24:M24"/>
    <mergeCell ref="L28:M28"/>
    <mergeCell ref="L36:M36"/>
    <mergeCell ref="L32:M32"/>
    <mergeCell ref="L30:M30"/>
    <mergeCell ref="D8:F8"/>
    <mergeCell ref="F11:M11"/>
    <mergeCell ref="F13:M13"/>
    <mergeCell ref="F15:M15"/>
    <mergeCell ref="F17:M17"/>
    <mergeCell ref="F60:M60"/>
    <mergeCell ref="F62:M62"/>
    <mergeCell ref="F64:M64"/>
    <mergeCell ref="F48:M48"/>
    <mergeCell ref="F50:M50"/>
    <mergeCell ref="F52:M52"/>
    <mergeCell ref="F54:M54"/>
    <mergeCell ref="F56:M56"/>
    <mergeCell ref="F58:M58"/>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topLeftCell="A7" zoomScale="110" zoomScaleNormal="90" zoomScalePageLayoutView="110" workbookViewId="0">
      <selection activeCell="J36" sqref="J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36" t="s">
        <v>93</v>
      </c>
    </row>
    <row r="5" spans="2:13" ht="7.5" customHeight="1" x14ac:dyDescent="0.25">
      <c r="B5" s="6"/>
      <c r="C5" s="6"/>
      <c r="D5" s="6"/>
      <c r="E5" s="6"/>
      <c r="F5" s="6"/>
      <c r="G5" s="6"/>
      <c r="H5" s="6"/>
    </row>
    <row r="6" spans="2:13" ht="20.25" x14ac:dyDescent="0.25">
      <c r="B6" s="7" t="s">
        <v>105</v>
      </c>
      <c r="I6" s="195"/>
      <c r="J6" s="194" t="s">
        <v>36</v>
      </c>
      <c r="K6" s="194"/>
      <c r="L6" s="55"/>
      <c r="M6" s="196"/>
    </row>
    <row r="7" spans="2:13" x14ac:dyDescent="0.25">
      <c r="B7" s="8"/>
      <c r="C7" s="5"/>
      <c r="I7" s="292" t="s">
        <v>20</v>
      </c>
      <c r="J7" s="293"/>
      <c r="K7" s="293"/>
      <c r="L7" s="296" t="s">
        <v>147</v>
      </c>
      <c r="M7" s="297"/>
    </row>
    <row r="8" spans="2:13" ht="18" x14ac:dyDescent="0.25">
      <c r="B8" s="12" t="s">
        <v>34</v>
      </c>
      <c r="C8" s="13"/>
      <c r="D8" s="307" t="s">
        <v>57</v>
      </c>
      <c r="E8" s="307"/>
      <c r="F8" s="307"/>
      <c r="G8" s="5"/>
      <c r="I8" s="308" t="s">
        <v>80</v>
      </c>
      <c r="J8" s="309"/>
      <c r="K8" s="197"/>
      <c r="L8" s="294">
        <f>Anmeldung_Schiessen!L8</f>
        <v>0</v>
      </c>
      <c r="M8" s="295"/>
    </row>
    <row r="9" spans="2:13" ht="8.25" customHeight="1" x14ac:dyDescent="0.25">
      <c r="B9" s="14"/>
      <c r="C9" s="6"/>
      <c r="D9" s="6"/>
      <c r="E9" s="6"/>
      <c r="F9" s="6"/>
      <c r="G9" s="6"/>
      <c r="H9" s="6"/>
      <c r="I9" s="14"/>
      <c r="J9" s="15"/>
      <c r="K9" s="15"/>
      <c r="L9" s="191"/>
      <c r="M9" s="185"/>
    </row>
    <row r="10" spans="2:13" ht="6" customHeight="1" x14ac:dyDescent="0.25"/>
    <row r="11" spans="2:13" s="17" customFormat="1" ht="12.75" x14ac:dyDescent="0.2">
      <c r="B11" s="18" t="s">
        <v>98</v>
      </c>
      <c r="F11" s="298">
        <f>Anmeldung_Schiessen!E15</f>
        <v>0</v>
      </c>
      <c r="G11" s="299"/>
      <c r="H11" s="299"/>
      <c r="I11" s="299"/>
      <c r="J11" s="299"/>
      <c r="K11" s="299"/>
      <c r="L11" s="299"/>
      <c r="M11" s="299"/>
    </row>
    <row r="12" spans="2:13" s="17" customFormat="1" ht="6" customHeight="1" x14ac:dyDescent="0.2">
      <c r="F12" s="119"/>
      <c r="G12" s="119"/>
      <c r="H12" s="119"/>
      <c r="I12" s="119"/>
      <c r="J12" s="120"/>
      <c r="K12" s="120"/>
      <c r="L12" s="119"/>
      <c r="M12" s="120"/>
    </row>
    <row r="13" spans="2:13" s="17" customFormat="1" ht="12.75" x14ac:dyDescent="0.2">
      <c r="B13" s="18" t="s">
        <v>3</v>
      </c>
      <c r="F13" s="298">
        <f>Anmeldung_Schiessen!E17</f>
        <v>0</v>
      </c>
      <c r="G13" s="299"/>
      <c r="H13" s="299"/>
      <c r="I13" s="299"/>
      <c r="J13" s="299"/>
      <c r="K13" s="299"/>
      <c r="L13" s="299"/>
      <c r="M13" s="299"/>
    </row>
    <row r="14" spans="2:13" s="17" customFormat="1" ht="6" customHeight="1" x14ac:dyDescent="0.2">
      <c r="F14" s="119"/>
      <c r="G14" s="119"/>
      <c r="H14" s="119"/>
      <c r="I14" s="119"/>
      <c r="J14" s="120"/>
      <c r="K14" s="120"/>
      <c r="L14" s="119"/>
      <c r="M14" s="120"/>
    </row>
    <row r="15" spans="2:13" s="17" customFormat="1" ht="12.75" x14ac:dyDescent="0.2">
      <c r="B15" s="18" t="s">
        <v>106</v>
      </c>
      <c r="F15" s="310">
        <f>Anmeldung_Schiessen!E19</f>
        <v>0</v>
      </c>
      <c r="G15" s="311"/>
      <c r="H15" s="311"/>
      <c r="I15" s="311"/>
      <c r="J15" s="311"/>
      <c r="K15" s="311"/>
      <c r="L15" s="311"/>
      <c r="M15" s="311"/>
    </row>
    <row r="16" spans="2:13" s="17" customFormat="1" ht="6" customHeight="1" x14ac:dyDescent="0.2">
      <c r="F16" s="119"/>
      <c r="G16" s="119"/>
      <c r="H16" s="119"/>
      <c r="I16" s="119"/>
      <c r="J16" s="120"/>
      <c r="K16" s="120"/>
      <c r="L16" s="119"/>
      <c r="M16" s="120"/>
    </row>
    <row r="17" spans="2:13" s="17" customFormat="1" ht="12.75" x14ac:dyDescent="0.2">
      <c r="B17" s="18" t="s">
        <v>100</v>
      </c>
      <c r="F17" s="298">
        <f>Anmeldung_Schiessen!E21</f>
        <v>0</v>
      </c>
      <c r="G17" s="299"/>
      <c r="H17" s="299"/>
      <c r="I17" s="299"/>
      <c r="J17" s="299"/>
      <c r="K17" s="299"/>
      <c r="L17" s="299"/>
      <c r="M17" s="299"/>
    </row>
    <row r="18" spans="2:13" s="17" customFormat="1" ht="6" customHeight="1" x14ac:dyDescent="0.2">
      <c r="B18" s="19"/>
      <c r="C18" s="19"/>
      <c r="D18" s="19"/>
      <c r="E18" s="19"/>
      <c r="F18" s="19"/>
      <c r="G18" s="19"/>
      <c r="H18" s="19"/>
      <c r="I18" s="19"/>
      <c r="J18" s="23"/>
      <c r="K18" s="23"/>
      <c r="L18" s="19"/>
      <c r="M18" s="23"/>
    </row>
    <row r="19" spans="2:13" s="17" customFormat="1" ht="6" customHeight="1" x14ac:dyDescent="0.2">
      <c r="J19" s="24"/>
      <c r="K19" s="24"/>
      <c r="M19" s="24"/>
    </row>
    <row r="20" spans="2:13" s="17" customFormat="1" ht="15.75" x14ac:dyDescent="0.25">
      <c r="B20" s="54" t="s">
        <v>2</v>
      </c>
      <c r="J20" s="24"/>
      <c r="K20" s="24"/>
      <c r="M20" s="24"/>
    </row>
    <row r="21" spans="2:13" s="17" customFormat="1" ht="3.75" customHeight="1" x14ac:dyDescent="0.2">
      <c r="J21" s="24"/>
      <c r="K21" s="24"/>
      <c r="M21" s="24"/>
    </row>
    <row r="22" spans="2:13" s="17" customFormat="1" ht="12.75" x14ac:dyDescent="0.2">
      <c r="B22" s="25" t="s">
        <v>5</v>
      </c>
      <c r="J22" s="24"/>
      <c r="K22" s="24"/>
      <c r="M22" s="24"/>
    </row>
    <row r="23" spans="2:13" s="33" customFormat="1" ht="14.1" customHeight="1" x14ac:dyDescent="0.2">
      <c r="B23" s="27"/>
      <c r="F23" s="34" t="s">
        <v>308</v>
      </c>
      <c r="G23" s="34" t="s">
        <v>309</v>
      </c>
      <c r="I23" s="301" t="s">
        <v>313</v>
      </c>
      <c r="J23" s="301"/>
      <c r="K23" s="35"/>
      <c r="L23" s="34" t="s">
        <v>21</v>
      </c>
      <c r="M23" s="34"/>
    </row>
    <row r="24" spans="2:13" s="17" customFormat="1" ht="14.25" x14ac:dyDescent="0.2">
      <c r="B24" s="284" t="s">
        <v>307</v>
      </c>
      <c r="D24" s="33"/>
      <c r="F24" s="274"/>
      <c r="G24" s="302"/>
      <c r="H24" s="303"/>
      <c r="I24" s="314"/>
      <c r="J24" s="314"/>
      <c r="K24" s="35"/>
      <c r="L24" s="304">
        <f>SUM(F24,I24)</f>
        <v>0</v>
      </c>
      <c r="M24" s="304"/>
    </row>
    <row r="25" spans="2:13" s="17" customFormat="1" ht="14.1" customHeight="1" x14ac:dyDescent="0.2">
      <c r="F25" s="34" t="s">
        <v>310</v>
      </c>
      <c r="G25" s="34" t="s">
        <v>311</v>
      </c>
      <c r="H25" s="34"/>
      <c r="I25" s="301" t="s">
        <v>312</v>
      </c>
      <c r="J25" s="301"/>
      <c r="K25" s="35"/>
      <c r="L25" s="37"/>
      <c r="M25" s="34"/>
    </row>
    <row r="26" spans="2:13" s="17" customFormat="1" ht="14.25" x14ac:dyDescent="0.2">
      <c r="B26" s="284" t="s">
        <v>306</v>
      </c>
      <c r="F26" s="274"/>
      <c r="G26" s="302"/>
      <c r="H26" s="303"/>
      <c r="I26" s="314"/>
      <c r="J26" s="314"/>
      <c r="K26" s="35"/>
      <c r="L26" s="304">
        <f>SUM(F26,I26)</f>
        <v>0</v>
      </c>
      <c r="M26" s="304"/>
    </row>
    <row r="27" spans="2:13" s="17" customFormat="1" ht="15" customHeight="1" x14ac:dyDescent="0.2">
      <c r="J27" s="24"/>
      <c r="K27" s="24"/>
      <c r="L27" s="306" t="s">
        <v>158</v>
      </c>
      <c r="M27" s="306"/>
    </row>
    <row r="28" spans="2:13" s="17" customFormat="1" x14ac:dyDescent="0.25">
      <c r="B28" s="20" t="s">
        <v>6</v>
      </c>
      <c r="J28" s="24"/>
      <c r="K28" s="24"/>
      <c r="L28" s="300">
        <f>SUM(L30:L32)</f>
        <v>0</v>
      </c>
      <c r="M28" s="300"/>
    </row>
    <row r="29" spans="2:13" s="17" customFormat="1" ht="14.1" customHeight="1" x14ac:dyDescent="0.2">
      <c r="B29" s="25"/>
      <c r="G29" s="34" t="s">
        <v>314</v>
      </c>
      <c r="I29" s="34" t="s">
        <v>24</v>
      </c>
      <c r="J29" s="35" t="s">
        <v>25</v>
      </c>
      <c r="K29" s="24"/>
      <c r="L29" s="30"/>
      <c r="M29" s="24"/>
    </row>
    <row r="30" spans="2:13" s="17" customFormat="1" ht="14.25" x14ac:dyDescent="0.2">
      <c r="B30" s="17" t="s">
        <v>26</v>
      </c>
      <c r="G30" s="312"/>
      <c r="H30" s="313"/>
      <c r="I30" s="29"/>
      <c r="J30" s="203"/>
      <c r="L30" s="304">
        <f>SUM(G30,I30,J30)</f>
        <v>0</v>
      </c>
      <c r="M30" s="304"/>
    </row>
    <row r="31" spans="2:13" s="17" customFormat="1" ht="3.95" customHeight="1" x14ac:dyDescent="0.2">
      <c r="L31" s="37"/>
    </row>
    <row r="32" spans="2:13" s="17" customFormat="1" ht="14.25" x14ac:dyDescent="0.2">
      <c r="B32" s="141" t="s">
        <v>113</v>
      </c>
      <c r="G32" s="312"/>
      <c r="H32" s="313"/>
      <c r="I32" s="29"/>
      <c r="J32" s="203"/>
      <c r="L32" s="304">
        <f>SUM(G32,I32,J32)</f>
        <v>0</v>
      </c>
      <c r="M32" s="304"/>
    </row>
    <row r="33" spans="2:13" s="17" customFormat="1" ht="6" customHeight="1" x14ac:dyDescent="0.2">
      <c r="J33" s="24"/>
      <c r="K33" s="24"/>
      <c r="L33" s="30"/>
      <c r="M33" s="24"/>
    </row>
    <row r="34" spans="2:13" s="17" customFormat="1" ht="13.5" customHeight="1" x14ac:dyDescent="0.25">
      <c r="B34" s="20" t="s">
        <v>116</v>
      </c>
      <c r="J34" s="24"/>
      <c r="K34" s="24"/>
      <c r="L34" s="30"/>
      <c r="M34" s="24"/>
    </row>
    <row r="35" spans="2:13" s="17" customFormat="1" ht="11.25" customHeight="1" x14ac:dyDescent="0.2">
      <c r="B35" s="25"/>
      <c r="G35" s="34"/>
      <c r="I35" s="34" t="s">
        <v>24</v>
      </c>
      <c r="J35" s="35" t="s">
        <v>25</v>
      </c>
      <c r="K35" s="35"/>
      <c r="L35" s="306" t="s">
        <v>21</v>
      </c>
      <c r="M35" s="306"/>
    </row>
    <row r="36" spans="2:13" s="17" customFormat="1" x14ac:dyDescent="0.25">
      <c r="B36" s="17" t="s">
        <v>11</v>
      </c>
      <c r="G36" s="34"/>
      <c r="I36" s="29"/>
      <c r="J36" s="203"/>
      <c r="L36" s="305">
        <f>SUM(I36,J36)</f>
        <v>0</v>
      </c>
      <c r="M36" s="305"/>
    </row>
    <row r="37" spans="2:13" s="17" customFormat="1" ht="6" customHeight="1" x14ac:dyDescent="0.2">
      <c r="B37" s="19"/>
      <c r="C37" s="19"/>
      <c r="D37" s="19"/>
      <c r="E37" s="19"/>
      <c r="F37" s="19"/>
      <c r="G37" s="19"/>
      <c r="H37" s="19"/>
      <c r="I37" s="19"/>
      <c r="J37" s="23"/>
      <c r="K37" s="23"/>
      <c r="L37" s="19"/>
      <c r="M37" s="23"/>
    </row>
    <row r="38" spans="2:13" s="17" customFormat="1" ht="16.5" customHeight="1" x14ac:dyDescent="0.25">
      <c r="B38" s="20" t="s">
        <v>12</v>
      </c>
      <c r="G38" s="34" t="s">
        <v>109</v>
      </c>
      <c r="J38" s="24"/>
      <c r="K38" s="24"/>
      <c r="M38" s="24"/>
    </row>
    <row r="39" spans="2:13" s="17" customFormat="1" ht="12.75" x14ac:dyDescent="0.2">
      <c r="G39" s="144" t="s">
        <v>110</v>
      </c>
      <c r="J39" s="24"/>
      <c r="K39" s="24"/>
      <c r="M39" s="24"/>
    </row>
    <row r="40" spans="2:13" s="17" customFormat="1" ht="12.75" x14ac:dyDescent="0.2">
      <c r="B40" s="216" t="s">
        <v>184</v>
      </c>
      <c r="G40" s="43">
        <f>SUM(L24:L26)</f>
        <v>0</v>
      </c>
      <c r="H40" s="39"/>
      <c r="I40" s="40" t="s">
        <v>13</v>
      </c>
      <c r="J40" s="156">
        <f>LOOKUP(I8,Gebühren!A30:B34)</f>
        <v>1</v>
      </c>
      <c r="K40" s="156"/>
      <c r="L40" s="318">
        <f>SUM(G40*J40)</f>
        <v>0</v>
      </c>
      <c r="M40" s="318"/>
    </row>
    <row r="41" spans="2:13" s="17" customFormat="1" ht="12.75" x14ac:dyDescent="0.2">
      <c r="B41" s="216" t="s">
        <v>186</v>
      </c>
      <c r="G41" s="43">
        <f>SUM(L24:L26)</f>
        <v>0</v>
      </c>
      <c r="H41" s="39"/>
      <c r="I41" s="40" t="s">
        <v>13</v>
      </c>
      <c r="J41" s="41">
        <f>LOOKUP(I8,Gebühren!A20:B25)</f>
        <v>0.4</v>
      </c>
      <c r="K41" s="41"/>
      <c r="L41" s="318">
        <f>SUM(G41*J41)</f>
        <v>0</v>
      </c>
      <c r="M41" s="318"/>
    </row>
    <row r="42" spans="2:13" s="17" customFormat="1" ht="12.75" x14ac:dyDescent="0.2">
      <c r="B42" s="216" t="s">
        <v>187</v>
      </c>
      <c r="G42" s="43">
        <f>SUM(L24:L26)</f>
        <v>0</v>
      </c>
      <c r="H42" s="39"/>
      <c r="I42" s="40" t="s">
        <v>13</v>
      </c>
      <c r="J42" s="41">
        <f>LOOKUP(D8,Gebühren!A3:B8)</f>
        <v>0.4</v>
      </c>
      <c r="K42" s="41"/>
      <c r="L42" s="318">
        <f>SUM(G42*J42)</f>
        <v>0</v>
      </c>
      <c r="M42" s="318"/>
    </row>
    <row r="43" spans="2:13" s="5" customFormat="1" ht="22.5" x14ac:dyDescent="0.25">
      <c r="B43" s="145" t="s">
        <v>114</v>
      </c>
      <c r="F43" s="148">
        <f>SUM(L32)</f>
        <v>0</v>
      </c>
      <c r="G43" s="142" t="s">
        <v>115</v>
      </c>
      <c r="H43" s="146"/>
      <c r="I43" s="149" t="s">
        <v>13</v>
      </c>
      <c r="J43" s="147">
        <v>0.1</v>
      </c>
      <c r="K43" s="147"/>
      <c r="L43" s="319">
        <f>SUM(L32*J43)</f>
        <v>0</v>
      </c>
      <c r="M43" s="319"/>
    </row>
    <row r="44" spans="2:13" s="17" customFormat="1" ht="4.5" customHeight="1" thickBot="1" x14ac:dyDescent="0.25">
      <c r="H44" s="39"/>
      <c r="I44" s="39"/>
      <c r="J44" s="41"/>
      <c r="K44" s="41"/>
      <c r="L44" s="43"/>
      <c r="M44" s="41"/>
    </row>
    <row r="45" spans="2:13" s="50" customFormat="1" ht="16.5" thickTop="1" thickBot="1" x14ac:dyDescent="0.3">
      <c r="G45" s="51" t="s">
        <v>21</v>
      </c>
      <c r="H45" s="52"/>
      <c r="I45" s="52"/>
      <c r="J45" s="48" t="s">
        <v>15</v>
      </c>
      <c r="K45" s="48"/>
      <c r="L45" s="320">
        <f>SUM(L40:L44)</f>
        <v>0</v>
      </c>
      <c r="M45" s="321"/>
    </row>
    <row r="46" spans="2:13" s="17" customFormat="1" ht="6" customHeight="1" thickTop="1" x14ac:dyDescent="0.2">
      <c r="B46" s="19"/>
      <c r="C46" s="19"/>
      <c r="D46" s="19"/>
      <c r="E46" s="19"/>
      <c r="F46" s="19"/>
      <c r="G46" s="19"/>
      <c r="H46" s="19"/>
      <c r="I46" s="19"/>
      <c r="J46" s="23"/>
      <c r="K46" s="23"/>
      <c r="L46" s="19"/>
      <c r="M46" s="23"/>
    </row>
    <row r="47" spans="2:13" s="17" customFormat="1" ht="16.5" customHeight="1" x14ac:dyDescent="0.25">
      <c r="B47" s="20" t="s">
        <v>16</v>
      </c>
      <c r="J47" s="24"/>
      <c r="K47" s="24"/>
      <c r="M47" s="24"/>
    </row>
    <row r="48" spans="2:13" s="17" customFormat="1" ht="6" customHeight="1" x14ac:dyDescent="0.2">
      <c r="J48" s="24"/>
      <c r="K48" s="24"/>
      <c r="M48" s="24"/>
    </row>
    <row r="49" spans="2:13" s="17" customFormat="1" ht="12.75" x14ac:dyDescent="0.2">
      <c r="B49" s="26" t="s">
        <v>185</v>
      </c>
      <c r="F49" s="315"/>
      <c r="G49" s="322"/>
      <c r="H49" s="322"/>
      <c r="I49" s="322"/>
      <c r="J49" s="322"/>
      <c r="K49" s="322"/>
      <c r="L49" s="322"/>
      <c r="M49" s="322"/>
    </row>
    <row r="50" spans="2:13" s="17" customFormat="1" ht="3.95" customHeight="1" x14ac:dyDescent="0.2">
      <c r="B50" s="18"/>
      <c r="F50" s="121"/>
      <c r="G50" s="121"/>
      <c r="H50" s="121"/>
      <c r="I50" s="121"/>
      <c r="J50" s="121"/>
      <c r="K50" s="121"/>
      <c r="L50" s="121"/>
      <c r="M50" s="121"/>
    </row>
    <row r="51" spans="2:13" s="17" customFormat="1" ht="12.75" x14ac:dyDescent="0.2">
      <c r="B51" s="17" t="s">
        <v>22</v>
      </c>
      <c r="F51" s="315"/>
      <c r="G51" s="322"/>
      <c r="H51" s="322"/>
      <c r="I51" s="322"/>
      <c r="J51" s="322"/>
      <c r="K51" s="322"/>
      <c r="L51" s="322"/>
      <c r="M51" s="322"/>
    </row>
    <row r="52" spans="2:13" s="17" customFormat="1" ht="3.95" customHeight="1" x14ac:dyDescent="0.2">
      <c r="F52" s="121"/>
      <c r="G52" s="121"/>
      <c r="H52" s="121"/>
      <c r="I52" s="121"/>
      <c r="J52" s="121"/>
      <c r="K52" s="121"/>
      <c r="L52" s="121"/>
      <c r="M52" s="121"/>
    </row>
    <row r="53" spans="2:13" s="17" customFormat="1" ht="12.75" x14ac:dyDescent="0.2">
      <c r="B53" s="18" t="s">
        <v>18</v>
      </c>
      <c r="F53" s="315"/>
      <c r="G53" s="322"/>
      <c r="H53" s="322"/>
      <c r="I53" s="322"/>
      <c r="J53" s="322"/>
      <c r="K53" s="322"/>
      <c r="L53" s="322"/>
      <c r="M53" s="322"/>
    </row>
    <row r="54" spans="2:13" s="17" customFormat="1" ht="3.95" customHeight="1" x14ac:dyDescent="0.2">
      <c r="B54" s="18"/>
      <c r="F54" s="121"/>
      <c r="G54" s="121"/>
      <c r="H54" s="121"/>
      <c r="I54" s="121"/>
      <c r="J54" s="121"/>
      <c r="K54" s="121"/>
      <c r="L54" s="121"/>
      <c r="M54" s="121"/>
    </row>
    <row r="55" spans="2:13" s="17" customFormat="1" ht="12.75" x14ac:dyDescent="0.2">
      <c r="B55" s="17" t="s">
        <v>27</v>
      </c>
      <c r="F55" s="317"/>
      <c r="G55" s="317"/>
      <c r="H55" s="317"/>
      <c r="I55" s="317"/>
      <c r="J55" s="317"/>
      <c r="K55" s="317"/>
      <c r="L55" s="317"/>
      <c r="M55" s="317"/>
    </row>
    <row r="56" spans="2:13" s="17" customFormat="1" ht="8.25" customHeight="1" x14ac:dyDescent="0.2">
      <c r="F56" s="121"/>
      <c r="G56" s="121"/>
      <c r="H56" s="121"/>
      <c r="I56" s="121"/>
      <c r="J56" s="121"/>
      <c r="K56" s="121"/>
      <c r="L56" s="121"/>
      <c r="M56" s="121"/>
    </row>
    <row r="57" spans="2:13" s="17" customFormat="1" ht="12.75" x14ac:dyDescent="0.2">
      <c r="B57" s="26" t="s">
        <v>188</v>
      </c>
      <c r="F57" s="315"/>
      <c r="G57" s="316"/>
      <c r="H57" s="316"/>
      <c r="I57" s="316"/>
      <c r="J57" s="316"/>
      <c r="K57" s="316"/>
      <c r="L57" s="316"/>
      <c r="M57" s="316"/>
    </row>
    <row r="58" spans="2:13" s="17" customFormat="1" ht="3.95" customHeight="1" x14ac:dyDescent="0.2">
      <c r="B58" s="18"/>
      <c r="F58" s="121"/>
      <c r="G58" s="121"/>
      <c r="H58" s="121"/>
      <c r="I58" s="121"/>
      <c r="J58" s="121"/>
      <c r="K58" s="121"/>
      <c r="L58" s="121"/>
      <c r="M58" s="121"/>
    </row>
    <row r="59" spans="2:13" s="17" customFormat="1" ht="12.75" x14ac:dyDescent="0.2">
      <c r="B59" s="17" t="s">
        <v>22</v>
      </c>
      <c r="F59" s="315"/>
      <c r="G59" s="316"/>
      <c r="H59" s="316"/>
      <c r="I59" s="316"/>
      <c r="J59" s="316"/>
      <c r="K59" s="316"/>
      <c r="L59" s="316"/>
      <c r="M59" s="316"/>
    </row>
    <row r="60" spans="2:13" s="17" customFormat="1" ht="3.95" customHeight="1" x14ac:dyDescent="0.2">
      <c r="F60" s="121"/>
      <c r="G60" s="121"/>
      <c r="H60" s="121"/>
      <c r="I60" s="121"/>
      <c r="J60" s="121"/>
      <c r="K60" s="121"/>
      <c r="L60" s="121"/>
      <c r="M60" s="121"/>
    </row>
    <row r="61" spans="2:13" s="17" customFormat="1" ht="12.75" x14ac:dyDescent="0.2">
      <c r="B61" s="18" t="s">
        <v>18</v>
      </c>
      <c r="F61" s="315"/>
      <c r="G61" s="316"/>
      <c r="H61" s="316"/>
      <c r="I61" s="316"/>
      <c r="J61" s="316"/>
      <c r="K61" s="316"/>
      <c r="L61" s="316"/>
      <c r="M61" s="316"/>
    </row>
    <row r="62" spans="2:13" s="17" customFormat="1" ht="3.95" customHeight="1" x14ac:dyDescent="0.2">
      <c r="B62" s="18"/>
      <c r="F62" s="121"/>
      <c r="G62" s="121"/>
      <c r="H62" s="121"/>
      <c r="I62" s="121"/>
      <c r="J62" s="121"/>
      <c r="K62" s="121"/>
      <c r="L62" s="121"/>
      <c r="M62" s="121"/>
    </row>
    <row r="63" spans="2:13" s="17" customFormat="1" ht="12.75" x14ac:dyDescent="0.2">
      <c r="B63" s="17" t="s">
        <v>27</v>
      </c>
      <c r="F63" s="317"/>
      <c r="G63" s="317"/>
      <c r="H63" s="317"/>
      <c r="I63" s="317"/>
      <c r="J63" s="317"/>
      <c r="K63" s="317"/>
      <c r="L63" s="317"/>
      <c r="M63" s="317"/>
    </row>
    <row r="64" spans="2:13" ht="9" customHeight="1" x14ac:dyDescent="0.25">
      <c r="B64" s="17"/>
      <c r="F64" s="122"/>
      <c r="G64" s="122"/>
      <c r="H64" s="122"/>
      <c r="I64" s="122"/>
      <c r="J64" s="122"/>
      <c r="K64" s="122"/>
      <c r="L64" s="122"/>
      <c r="M64" s="122"/>
    </row>
    <row r="65" spans="2:13" s="17" customFormat="1" ht="12.75" x14ac:dyDescent="0.2">
      <c r="B65" s="141" t="s">
        <v>46</v>
      </c>
      <c r="F65" s="315"/>
      <c r="G65" s="316"/>
      <c r="H65" s="316"/>
      <c r="I65" s="316"/>
      <c r="J65" s="316"/>
      <c r="K65" s="316"/>
      <c r="L65" s="316"/>
      <c r="M65" s="316"/>
    </row>
    <row r="66" spans="2:13" ht="6" customHeight="1" x14ac:dyDescent="0.25">
      <c r="B66" s="6"/>
      <c r="C66" s="6"/>
      <c r="D66" s="6"/>
      <c r="E66" s="6"/>
      <c r="F66" s="6"/>
      <c r="G66" s="6"/>
      <c r="H66" s="6"/>
      <c r="I66" s="6"/>
      <c r="J66" s="15"/>
      <c r="K66" s="15"/>
      <c r="L66" s="6"/>
      <c r="M66" s="15"/>
    </row>
    <row r="67" spans="2:13" ht="3" customHeight="1" x14ac:dyDescent="0.25"/>
    <row r="68" spans="2:13" ht="16.5" customHeight="1" x14ac:dyDescent="0.25">
      <c r="B68" s="190" t="s">
        <v>111</v>
      </c>
      <c r="C68" s="184"/>
      <c r="D68" s="184"/>
      <c r="E68" s="184"/>
      <c r="F68" s="184"/>
      <c r="G68" s="184"/>
      <c r="H68" s="184"/>
      <c r="I68" s="184"/>
      <c r="J68" s="184"/>
      <c r="K68" s="184"/>
      <c r="L68" s="184"/>
      <c r="M68" s="184"/>
    </row>
    <row r="69" spans="2:13" ht="15" customHeight="1" x14ac:dyDescent="0.25">
      <c r="B69" s="109" t="str">
        <f>LOOKUP(D8,'RL-Adressen'!A2:B8)</f>
        <v>OASSV, Ressort Freie Schiessen, Adrian Blum, Emmenau 6, 3415 Hasle b.B.</v>
      </c>
      <c r="C69" s="73"/>
      <c r="D69" s="73"/>
      <c r="E69" s="73"/>
      <c r="F69" s="73"/>
      <c r="G69" s="73"/>
      <c r="H69" s="73"/>
      <c r="I69" s="73"/>
      <c r="J69" s="73"/>
      <c r="K69" s="73"/>
      <c r="L69" s="73"/>
      <c r="M69" s="73"/>
    </row>
    <row r="70" spans="2:13" x14ac:dyDescent="0.25">
      <c r="B70" s="106" t="str">
        <f>LOOKUP(D8,'RL-Adressen'!A11:B17)</f>
        <v>adrian-blum@bluewin.ch</v>
      </c>
      <c r="C70" s="106"/>
      <c r="D70" s="106"/>
      <c r="E70" s="106"/>
      <c r="F70" s="106"/>
      <c r="G70" s="106"/>
      <c r="H70" s="106"/>
      <c r="I70" s="106"/>
      <c r="J70" s="107"/>
      <c r="K70" s="107"/>
      <c r="L70" s="106"/>
      <c r="M70" s="107"/>
    </row>
    <row r="71" spans="2:13" ht="5.25" customHeight="1" x14ac:dyDescent="0.25"/>
    <row r="72" spans="2:13" ht="15.75" customHeight="1" x14ac:dyDescent="0.25">
      <c r="B72" s="18" t="str">
        <f>LOOKUP(D8,'Bank-Post'!A2:B7)</f>
        <v xml:space="preserve">Bitte die Gebühr von CHF  </v>
      </c>
      <c r="D72" s="176">
        <f>SUM(L45)</f>
        <v>0</v>
      </c>
      <c r="F72" s="177" t="str">
        <f>LOOKUP(D8,'Bank-Post'!A11:B16)</f>
        <v>innert 20 Tagen nach dem Schiessanlass einzahlen auf das Konto:</v>
      </c>
    </row>
    <row r="73" spans="2:13" ht="12" customHeight="1" x14ac:dyDescent="0.25">
      <c r="B73" s="245" t="str">
        <f>LOOKUP(D8,'Bank-Post'!A21:B26)</f>
        <v>Oberaargauer Schiesssportverband (OASSV) ¦ 3380 Wangen an der Aare ¦ PC 49-1382-8 ¦ IBAN CH03 0900 0000 4900 1382 8</v>
      </c>
    </row>
    <row r="74" spans="2:13" ht="3.75" customHeight="1" x14ac:dyDescent="0.25"/>
    <row r="75" spans="2:13" ht="9.75" customHeight="1" x14ac:dyDescent="0.25">
      <c r="B75" s="28" t="s">
        <v>325</v>
      </c>
    </row>
  </sheetData>
  <sheetProtection algorithmName="SHA-512" hashValue="yEyGMiYc8wdi4jJhLiRVu/a1U4rnkdTvziGnZrYZuiPY4hf9sMLvjRTz7wy6Mi/I7TFcXuGvhKU3Uz9e5lZkeA==" saltValue="UHCcPYQqBWE4aMoseg5PJg==" spinCount="100000" sheet="1" selectLockedCells="1"/>
  <mergeCells count="39">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I7:K7"/>
    <mergeCell ref="L8:M8"/>
    <mergeCell ref="L7:M7"/>
    <mergeCell ref="F11:M11"/>
    <mergeCell ref="L28:M28"/>
    <mergeCell ref="I23:J23"/>
    <mergeCell ref="I25:J25"/>
    <mergeCell ref="G24:H24"/>
    <mergeCell ref="G26:H26"/>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27" bottom="0.125" header="0.19"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B39" sqref="B39"/>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219" t="s">
        <v>28</v>
      </c>
      <c r="I1" s="220"/>
      <c r="J1" s="220"/>
      <c r="K1" s="220"/>
      <c r="L1" s="220"/>
    </row>
    <row r="2" spans="2:12" ht="18" x14ac:dyDescent="0.25">
      <c r="C2" s="3" t="s">
        <v>0</v>
      </c>
      <c r="H2" s="220"/>
      <c r="I2" s="220"/>
      <c r="J2" s="220"/>
      <c r="K2" s="220"/>
      <c r="L2" s="220"/>
    </row>
    <row r="3" spans="2:12" ht="18" x14ac:dyDescent="0.25">
      <c r="C3" s="4" t="s">
        <v>1</v>
      </c>
      <c r="H3" s="221" t="s">
        <v>194</v>
      </c>
      <c r="I3" s="68"/>
      <c r="J3" s="221" t="s">
        <v>31</v>
      </c>
      <c r="K3" s="221" t="s">
        <v>196</v>
      </c>
      <c r="L3" s="68"/>
    </row>
    <row r="4" spans="2:12" x14ac:dyDescent="0.25">
      <c r="C4" s="222" t="s">
        <v>93</v>
      </c>
      <c r="H4" s="221" t="s">
        <v>204</v>
      </c>
      <c r="I4" s="68"/>
      <c r="J4" s="221" t="s">
        <v>29</v>
      </c>
      <c r="K4" s="221" t="s">
        <v>197</v>
      </c>
      <c r="L4" s="68"/>
    </row>
    <row r="5" spans="2:12" x14ac:dyDescent="0.25">
      <c r="H5" s="221" t="s">
        <v>195</v>
      </c>
      <c r="I5" s="68"/>
      <c r="J5" s="221" t="s">
        <v>30</v>
      </c>
      <c r="K5" s="223" t="s">
        <v>193</v>
      </c>
      <c r="L5" s="68"/>
    </row>
    <row r="6" spans="2:12" ht="6" customHeight="1" x14ac:dyDescent="0.25">
      <c r="B6" s="50"/>
    </row>
    <row r="7" spans="2:12" ht="15.75" x14ac:dyDescent="0.25">
      <c r="B7" s="77" t="s">
        <v>136</v>
      </c>
      <c r="C7" s="78"/>
      <c r="D7" s="78"/>
      <c r="E7" s="78"/>
      <c r="F7" s="78"/>
      <c r="G7" s="78"/>
      <c r="H7" s="78"/>
      <c r="I7" s="78"/>
      <c r="J7" s="78"/>
      <c r="K7" s="78"/>
      <c r="L7" s="78"/>
    </row>
    <row r="8" spans="2:12" ht="8.4499999999999993" customHeight="1" x14ac:dyDescent="0.25">
      <c r="B8" s="79"/>
      <c r="C8" s="78"/>
      <c r="D8" s="78"/>
      <c r="E8" s="78"/>
      <c r="F8" s="78"/>
      <c r="G8" s="78"/>
      <c r="H8" s="78"/>
      <c r="I8" s="78"/>
      <c r="J8" s="78"/>
      <c r="K8" s="78"/>
      <c r="L8" s="78"/>
    </row>
    <row r="9" spans="2:12" ht="15.75" x14ac:dyDescent="0.25">
      <c r="B9" s="79" t="s">
        <v>215</v>
      </c>
      <c r="C9" s="78"/>
      <c r="D9" s="78"/>
      <c r="E9" s="78"/>
      <c r="F9" s="78"/>
      <c r="G9" s="78"/>
      <c r="H9" s="79" t="s">
        <v>264</v>
      </c>
      <c r="I9" s="78"/>
      <c r="J9" s="78"/>
      <c r="K9" s="78"/>
      <c r="L9" s="78"/>
    </row>
    <row r="10" spans="2:12" x14ac:dyDescent="0.25">
      <c r="B10" s="66" t="s">
        <v>320</v>
      </c>
      <c r="C10" s="64"/>
      <c r="D10" s="66" t="s">
        <v>31</v>
      </c>
      <c r="E10" s="66"/>
      <c r="F10" s="64"/>
      <c r="G10" s="64"/>
      <c r="H10" s="66" t="s">
        <v>194</v>
      </c>
      <c r="I10" s="64"/>
      <c r="J10" s="66" t="s">
        <v>31</v>
      </c>
      <c r="K10" s="66" t="s">
        <v>196</v>
      </c>
      <c r="L10" s="64"/>
    </row>
    <row r="11" spans="2:12" x14ac:dyDescent="0.25">
      <c r="B11" s="66" t="s">
        <v>321</v>
      </c>
      <c r="C11" s="64"/>
      <c r="D11" s="66" t="s">
        <v>29</v>
      </c>
      <c r="E11" s="66" t="s">
        <v>322</v>
      </c>
      <c r="F11" s="64"/>
      <c r="G11" s="64"/>
      <c r="H11" s="66" t="s">
        <v>204</v>
      </c>
      <c r="I11" s="64"/>
      <c r="J11" s="66" t="s">
        <v>29</v>
      </c>
      <c r="K11" s="66" t="s">
        <v>197</v>
      </c>
      <c r="L11" s="64"/>
    </row>
    <row r="12" spans="2:12" x14ac:dyDescent="0.25">
      <c r="B12" s="66" t="s">
        <v>323</v>
      </c>
      <c r="C12" s="64"/>
      <c r="D12" s="66" t="s">
        <v>30</v>
      </c>
      <c r="E12" s="67" t="s">
        <v>317</v>
      </c>
      <c r="F12" s="64"/>
      <c r="G12" s="64"/>
      <c r="H12" s="66" t="s">
        <v>195</v>
      </c>
      <c r="I12" s="64"/>
      <c r="J12" s="66" t="s">
        <v>30</v>
      </c>
      <c r="K12" s="67" t="s">
        <v>193</v>
      </c>
      <c r="L12" s="64"/>
    </row>
    <row r="13" spans="2:12" x14ac:dyDescent="0.25">
      <c r="B13" s="249" t="s">
        <v>131</v>
      </c>
      <c r="C13" s="243" t="s">
        <v>132</v>
      </c>
      <c r="D13" s="242"/>
      <c r="E13" s="244"/>
      <c r="F13" s="243"/>
      <c r="G13" s="64"/>
      <c r="H13" s="66"/>
      <c r="I13" s="64"/>
      <c r="J13" s="64"/>
      <c r="K13" s="64"/>
      <c r="L13" s="64"/>
    </row>
    <row r="14" spans="2:12" x14ac:dyDescent="0.25">
      <c r="B14" s="249"/>
      <c r="C14" s="243" t="s">
        <v>133</v>
      </c>
      <c r="D14" s="242"/>
      <c r="E14" s="244"/>
      <c r="F14" s="243"/>
      <c r="G14" s="64"/>
      <c r="H14" s="66"/>
      <c r="I14" s="64"/>
      <c r="J14" s="64"/>
      <c r="K14" s="64"/>
      <c r="L14" s="64"/>
    </row>
    <row r="15" spans="2:12" x14ac:dyDescent="0.25">
      <c r="B15" s="249" t="s">
        <v>134</v>
      </c>
      <c r="C15" s="243" t="s">
        <v>135</v>
      </c>
      <c r="D15" s="242"/>
      <c r="E15" s="244"/>
      <c r="F15" s="243"/>
      <c r="G15" s="64"/>
      <c r="H15" s="66"/>
      <c r="I15" s="64"/>
      <c r="J15" s="64"/>
      <c r="K15" s="64"/>
      <c r="L15" s="64"/>
    </row>
    <row r="16" spans="2:12" ht="9" customHeight="1" x14ac:dyDescent="0.25">
      <c r="B16" s="79"/>
      <c r="C16" s="78"/>
      <c r="D16" s="78"/>
      <c r="E16" s="78"/>
      <c r="F16" s="78"/>
      <c r="G16" s="78"/>
      <c r="H16" s="78"/>
      <c r="I16" s="78"/>
      <c r="J16" s="78"/>
      <c r="K16" s="78"/>
      <c r="L16" s="78"/>
    </row>
    <row r="17" spans="2:12" ht="15.75" x14ac:dyDescent="0.25">
      <c r="B17" s="65" t="s">
        <v>216</v>
      </c>
      <c r="C17" s="64"/>
      <c r="D17" s="64"/>
      <c r="E17" s="64"/>
      <c r="F17" s="64"/>
      <c r="G17" s="64"/>
      <c r="H17" s="65" t="s">
        <v>217</v>
      </c>
      <c r="I17" s="64"/>
      <c r="J17" s="64"/>
      <c r="K17" s="64"/>
      <c r="L17" s="64"/>
    </row>
    <row r="18" spans="2:12" x14ac:dyDescent="0.25">
      <c r="B18" s="66" t="s">
        <v>274</v>
      </c>
      <c r="C18" s="64"/>
      <c r="D18" s="66" t="s">
        <v>31</v>
      </c>
      <c r="E18" s="66"/>
      <c r="F18" s="64"/>
      <c r="G18" s="64"/>
      <c r="H18" s="66" t="s">
        <v>236</v>
      </c>
      <c r="I18" s="64"/>
      <c r="J18" s="66" t="s">
        <v>31</v>
      </c>
      <c r="K18" s="66" t="s">
        <v>237</v>
      </c>
      <c r="L18" s="64"/>
    </row>
    <row r="19" spans="2:12" x14ac:dyDescent="0.25">
      <c r="B19" s="66" t="s">
        <v>275</v>
      </c>
      <c r="C19" s="64"/>
      <c r="D19" s="66" t="s">
        <v>29</v>
      </c>
      <c r="E19" s="66" t="s">
        <v>277</v>
      </c>
      <c r="F19" s="64"/>
      <c r="G19" s="64"/>
      <c r="H19" s="66" t="s">
        <v>240</v>
      </c>
      <c r="I19" s="64"/>
      <c r="J19" s="66" t="s">
        <v>29</v>
      </c>
      <c r="K19" s="66" t="s">
        <v>238</v>
      </c>
      <c r="L19" s="64"/>
    </row>
    <row r="20" spans="2:12" x14ac:dyDescent="0.25">
      <c r="B20" s="66" t="s">
        <v>276</v>
      </c>
      <c r="C20" s="64"/>
      <c r="D20" s="66" t="s">
        <v>30</v>
      </c>
      <c r="E20" s="67" t="s">
        <v>273</v>
      </c>
      <c r="F20" s="64"/>
      <c r="G20" s="64"/>
      <c r="H20" s="66" t="s">
        <v>241</v>
      </c>
      <c r="I20" s="64"/>
      <c r="J20" s="66" t="s">
        <v>30</v>
      </c>
      <c r="K20" s="67" t="s">
        <v>239</v>
      </c>
      <c r="L20" s="64"/>
    </row>
    <row r="21" spans="2:12" x14ac:dyDescent="0.25">
      <c r="B21" s="78"/>
      <c r="C21" s="78"/>
      <c r="D21" s="78"/>
      <c r="E21" s="78"/>
      <c r="F21" s="78"/>
      <c r="G21" s="78"/>
      <c r="H21" s="249" t="s">
        <v>131</v>
      </c>
      <c r="I21" s="243" t="s">
        <v>248</v>
      </c>
      <c r="J21" s="99"/>
      <c r="K21" s="101"/>
      <c r="L21" s="78"/>
    </row>
    <row r="22" spans="2:12" x14ac:dyDescent="0.25">
      <c r="B22" s="78"/>
      <c r="C22" s="78"/>
      <c r="D22" s="78"/>
      <c r="E22" s="78"/>
      <c r="F22" s="78"/>
      <c r="G22" s="78"/>
      <c r="H22" s="249"/>
      <c r="I22" s="243" t="s">
        <v>249</v>
      </c>
      <c r="J22" s="99"/>
      <c r="K22" s="101"/>
      <c r="L22" s="78"/>
    </row>
    <row r="23" spans="2:12" x14ac:dyDescent="0.25">
      <c r="B23" s="78"/>
      <c r="C23" s="78"/>
      <c r="D23" s="78"/>
      <c r="E23" s="78"/>
      <c r="F23" s="78"/>
      <c r="G23" s="78"/>
      <c r="H23" s="249" t="s">
        <v>134</v>
      </c>
      <c r="I23" s="243" t="s">
        <v>300</v>
      </c>
      <c r="J23" s="78"/>
      <c r="K23" s="78"/>
      <c r="L23" s="78"/>
    </row>
    <row r="24" spans="2:12" ht="9" customHeight="1" x14ac:dyDescent="0.25">
      <c r="B24" s="78"/>
      <c r="C24" s="78"/>
      <c r="D24" s="78"/>
      <c r="E24" s="78"/>
      <c r="F24" s="78"/>
      <c r="G24" s="78"/>
      <c r="H24" s="174"/>
      <c r="I24" s="97"/>
      <c r="J24" s="78"/>
      <c r="K24" s="78"/>
      <c r="L24" s="78"/>
    </row>
    <row r="25" spans="2:12" ht="15.75" x14ac:dyDescent="0.25">
      <c r="B25" s="65" t="s">
        <v>218</v>
      </c>
      <c r="C25" s="64"/>
      <c r="D25" s="64"/>
      <c r="E25" s="64"/>
      <c r="F25" s="64"/>
      <c r="G25" s="64"/>
      <c r="H25" s="65" t="s">
        <v>219</v>
      </c>
      <c r="I25" s="64"/>
      <c r="J25" s="64"/>
      <c r="K25" s="64"/>
      <c r="L25" s="64"/>
    </row>
    <row r="26" spans="2:12" x14ac:dyDescent="0.25">
      <c r="B26" s="66" t="s">
        <v>257</v>
      </c>
      <c r="C26" s="64"/>
      <c r="D26" s="66" t="s">
        <v>31</v>
      </c>
      <c r="E26" s="66"/>
      <c r="F26" s="64"/>
      <c r="G26" s="64"/>
      <c r="H26" s="66" t="s">
        <v>294</v>
      </c>
      <c r="I26" s="64"/>
      <c r="J26" s="66" t="s">
        <v>31</v>
      </c>
      <c r="K26" s="66"/>
      <c r="L26" s="64"/>
    </row>
    <row r="27" spans="2:12" x14ac:dyDescent="0.25">
      <c r="B27" s="66" t="s">
        <v>278</v>
      </c>
      <c r="C27" s="64"/>
      <c r="D27" s="66" t="s">
        <v>29</v>
      </c>
      <c r="E27" s="66" t="s">
        <v>258</v>
      </c>
      <c r="F27" s="64"/>
      <c r="G27" s="64"/>
      <c r="H27" s="66" t="s">
        <v>32</v>
      </c>
      <c r="I27" s="64"/>
      <c r="J27" s="66" t="s">
        <v>29</v>
      </c>
      <c r="K27" s="66" t="s">
        <v>295</v>
      </c>
      <c r="L27" s="64"/>
    </row>
    <row r="28" spans="2:12" x14ac:dyDescent="0.25">
      <c r="B28" s="66" t="s">
        <v>259</v>
      </c>
      <c r="C28" s="64"/>
      <c r="D28" s="66" t="s">
        <v>30</v>
      </c>
      <c r="E28" s="67" t="s">
        <v>260</v>
      </c>
      <c r="F28" s="64"/>
      <c r="G28" s="64"/>
      <c r="H28" s="66" t="s">
        <v>33</v>
      </c>
      <c r="I28" s="64"/>
      <c r="J28" s="66" t="s">
        <v>30</v>
      </c>
      <c r="K28" s="101" t="s">
        <v>301</v>
      </c>
      <c r="L28" s="64"/>
    </row>
    <row r="29" spans="2:12" x14ac:dyDescent="0.25">
      <c r="B29" s="249" t="s">
        <v>131</v>
      </c>
      <c r="C29" s="243" t="s">
        <v>231</v>
      </c>
      <c r="D29" s="242"/>
      <c r="E29" s="244"/>
      <c r="F29" s="243"/>
      <c r="G29" s="78"/>
      <c r="H29" s="99"/>
      <c r="I29" s="78"/>
      <c r="J29" s="99"/>
      <c r="K29" s="101"/>
      <c r="L29" s="78"/>
    </row>
    <row r="30" spans="2:12" x14ac:dyDescent="0.25">
      <c r="B30" s="249"/>
      <c r="C30" s="243" t="s">
        <v>279</v>
      </c>
      <c r="D30" s="242"/>
      <c r="E30" s="244"/>
      <c r="F30" s="243"/>
      <c r="G30" s="78"/>
      <c r="H30" s="99"/>
      <c r="I30" s="78"/>
      <c r="J30" s="99"/>
      <c r="K30" s="101"/>
      <c r="L30" s="78"/>
    </row>
    <row r="31" spans="2:12" x14ac:dyDescent="0.25">
      <c r="B31" s="249"/>
      <c r="C31" s="243" t="s">
        <v>293</v>
      </c>
      <c r="D31" s="242"/>
      <c r="E31" s="244"/>
      <c r="F31" s="243"/>
      <c r="G31" s="78"/>
      <c r="H31" s="99"/>
      <c r="I31" s="78"/>
      <c r="J31" s="99"/>
      <c r="K31" s="101"/>
      <c r="L31" s="78"/>
    </row>
    <row r="32" spans="2:12" x14ac:dyDescent="0.25">
      <c r="B32" s="249" t="s">
        <v>134</v>
      </c>
      <c r="C32" s="243" t="s">
        <v>315</v>
      </c>
      <c r="D32" s="242"/>
      <c r="E32" s="244"/>
      <c r="F32" s="243"/>
      <c r="G32" s="78"/>
      <c r="H32" s="99"/>
      <c r="I32" s="78"/>
      <c r="J32" s="99"/>
      <c r="K32" s="101"/>
      <c r="L32" s="78"/>
    </row>
    <row r="33" spans="2:12" x14ac:dyDescent="0.25">
      <c r="B33" s="249" t="s">
        <v>250</v>
      </c>
      <c r="C33" s="243" t="s">
        <v>232</v>
      </c>
      <c r="D33" s="242"/>
      <c r="E33" s="244"/>
      <c r="F33" s="243"/>
      <c r="G33" s="78"/>
      <c r="H33" s="99"/>
      <c r="I33" s="78"/>
      <c r="J33" s="99"/>
      <c r="K33" s="101"/>
      <c r="L33" s="78"/>
    </row>
    <row r="34" spans="2:12" ht="3.75" customHeight="1" x14ac:dyDescent="0.25"/>
    <row r="35" spans="2:12" ht="6.75" customHeight="1" x14ac:dyDescent="0.25">
      <c r="B35" s="220"/>
      <c r="C35" s="220"/>
      <c r="D35" s="220"/>
      <c r="E35" s="220"/>
      <c r="F35" s="220"/>
      <c r="G35" s="220"/>
      <c r="H35" s="220"/>
      <c r="I35" s="220"/>
      <c r="J35" s="220"/>
      <c r="K35" s="220"/>
      <c r="L35" s="220"/>
    </row>
    <row r="36" spans="2:12" ht="18.75" x14ac:dyDescent="0.3">
      <c r="B36" s="224" t="s">
        <v>61</v>
      </c>
      <c r="C36" s="250" t="s">
        <v>62</v>
      </c>
      <c r="D36" s="251"/>
      <c r="E36" s="220"/>
      <c r="F36" s="220"/>
      <c r="G36" s="367" t="s">
        <v>69</v>
      </c>
      <c r="H36" s="367"/>
      <c r="I36" s="367"/>
      <c r="J36" s="367"/>
      <c r="K36" s="68"/>
      <c r="L36" s="68"/>
    </row>
    <row r="37" spans="2:12" ht="5.25" customHeight="1" x14ac:dyDescent="0.25">
      <c r="B37" s="68"/>
      <c r="C37" s="220"/>
      <c r="D37" s="220"/>
      <c r="E37" s="220"/>
      <c r="F37" s="220"/>
      <c r="G37" s="220"/>
      <c r="H37" s="220"/>
      <c r="I37" s="220"/>
      <c r="J37" s="220"/>
      <c r="K37" s="220"/>
      <c r="L37" s="220"/>
    </row>
    <row r="38" spans="2:12" ht="16.5" customHeight="1" x14ac:dyDescent="0.25">
      <c r="B38" s="68"/>
      <c r="C38" s="248" t="s">
        <v>51</v>
      </c>
      <c r="D38" s="220"/>
      <c r="E38" s="220"/>
      <c r="F38" s="220"/>
      <c r="G38" s="367" t="s">
        <v>280</v>
      </c>
      <c r="H38" s="367"/>
      <c r="I38" s="367"/>
      <c r="J38" s="367"/>
      <c r="K38" s="367"/>
      <c r="L38" s="367"/>
    </row>
    <row r="39" spans="2:12" s="291" customFormat="1" ht="18" customHeight="1" x14ac:dyDescent="0.25">
      <c r="B39" s="289"/>
      <c r="C39" s="289"/>
      <c r="D39" s="289"/>
      <c r="E39" s="289"/>
      <c r="F39" s="289"/>
      <c r="G39" s="289"/>
      <c r="H39" s="289"/>
      <c r="I39" s="289"/>
      <c r="J39" s="289"/>
      <c r="K39" s="289"/>
      <c r="L39" s="290" t="s">
        <v>326</v>
      </c>
    </row>
  </sheetData>
  <sheetProtection algorithmName="SHA-512" hashValue="KJKjbUQfMJRugAjPPeXBRqWkobwnLb5vH5/bnMs+dQPV4A+RM6ZQvVOc5M+KZ3g4qK9rlNhJ8TqRWVXUZG/RWw==" saltValue="RHZ4NqmDiHUd51BhsJYI6w==" spinCount="100000" sheet="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mergeCells count="2">
    <mergeCell ref="G36:J36"/>
    <mergeCell ref="G38:L38"/>
  </mergeCells>
  <hyperlinks>
    <hyperlink ref="E12" r:id="rId2"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6" sqref="A46"/>
    </sheetView>
  </sheetViews>
  <sheetFormatPr baseColWidth="10" defaultRowHeight="15" x14ac:dyDescent="0.25"/>
  <cols>
    <col min="1" max="1" width="13.140625" style="69" bestFit="1" customWidth="1"/>
    <col min="2" max="2" width="0.85546875" customWidth="1"/>
    <col min="3" max="3" width="32.85546875" customWidth="1"/>
    <col min="4" max="4" width="11.42578125" style="69"/>
    <col min="5" max="5" width="77.5703125" customWidth="1"/>
  </cols>
  <sheetData>
    <row r="1" spans="1:5" s="71" customFormat="1" ht="12" x14ac:dyDescent="0.2">
      <c r="A1" s="204" t="s">
        <v>52</v>
      </c>
      <c r="B1" s="205"/>
      <c r="C1" s="205" t="s">
        <v>53</v>
      </c>
      <c r="D1" s="204" t="s">
        <v>54</v>
      </c>
      <c r="E1" s="205" t="s">
        <v>55</v>
      </c>
    </row>
    <row r="2" spans="1:5" s="71" customFormat="1" ht="6" customHeight="1" x14ac:dyDescent="0.2">
      <c r="A2" s="204"/>
      <c r="B2" s="205"/>
      <c r="C2" s="205"/>
      <c r="D2" s="204"/>
      <c r="E2" s="205"/>
    </row>
    <row r="3" spans="1:5" x14ac:dyDescent="0.25">
      <c r="A3" s="208" t="s">
        <v>169</v>
      </c>
      <c r="B3" s="207"/>
      <c r="C3" s="207"/>
      <c r="D3" s="211"/>
    </row>
    <row r="4" spans="1:5" x14ac:dyDescent="0.25">
      <c r="A4" s="206"/>
      <c r="B4" s="207"/>
      <c r="C4" s="207"/>
      <c r="D4" s="212" t="s">
        <v>164</v>
      </c>
      <c r="E4" s="207" t="s">
        <v>166</v>
      </c>
    </row>
    <row r="5" spans="1:5" x14ac:dyDescent="0.25">
      <c r="A5" s="206"/>
      <c r="B5" s="207"/>
      <c r="C5" s="207"/>
      <c r="D5" s="212" t="s">
        <v>165</v>
      </c>
      <c r="E5" s="207" t="s">
        <v>167</v>
      </c>
    </row>
    <row r="6" spans="1:5" x14ac:dyDescent="0.25">
      <c r="A6" s="209"/>
      <c r="B6" s="207"/>
      <c r="C6" s="207"/>
      <c r="D6" s="212" t="s">
        <v>170</v>
      </c>
      <c r="E6" s="207" t="s">
        <v>168</v>
      </c>
    </row>
    <row r="7" spans="1:5" x14ac:dyDescent="0.25">
      <c r="A7" s="209"/>
      <c r="B7" s="207"/>
      <c r="C7" s="207"/>
      <c r="D7" s="212" t="s">
        <v>177</v>
      </c>
      <c r="E7" s="207" t="s">
        <v>178</v>
      </c>
    </row>
    <row r="8" spans="1:5" x14ac:dyDescent="0.25">
      <c r="A8" s="209"/>
      <c r="B8" s="207"/>
      <c r="C8" s="207"/>
      <c r="D8" s="212" t="s">
        <v>198</v>
      </c>
      <c r="E8" s="207" t="s">
        <v>191</v>
      </c>
    </row>
    <row r="9" spans="1:5" x14ac:dyDescent="0.25">
      <c r="A9" s="227" t="s">
        <v>212</v>
      </c>
      <c r="B9" s="207"/>
      <c r="C9" s="207"/>
      <c r="D9" s="212" t="s">
        <v>205</v>
      </c>
      <c r="E9" s="207" t="s">
        <v>207</v>
      </c>
    </row>
    <row r="10" spans="1:5" x14ac:dyDescent="0.25">
      <c r="A10" s="227" t="s">
        <v>284</v>
      </c>
      <c r="B10" s="207"/>
      <c r="C10" s="207"/>
      <c r="D10" s="212" t="s">
        <v>285</v>
      </c>
      <c r="E10" s="207" t="s">
        <v>286</v>
      </c>
    </row>
    <row r="11" spans="1:5" x14ac:dyDescent="0.25">
      <c r="A11" s="227"/>
      <c r="B11" s="207"/>
      <c r="C11" s="207"/>
      <c r="D11" s="212"/>
      <c r="E11" s="207"/>
    </row>
    <row r="12" spans="1:5" x14ac:dyDescent="0.25">
      <c r="A12" s="209"/>
      <c r="B12" s="207"/>
      <c r="C12" s="207"/>
      <c r="D12" s="212"/>
      <c r="E12" s="207"/>
    </row>
    <row r="13" spans="1:5" x14ac:dyDescent="0.25">
      <c r="A13" s="214" t="s">
        <v>176</v>
      </c>
      <c r="D13" s="211"/>
    </row>
    <row r="14" spans="1:5" x14ac:dyDescent="0.25">
      <c r="A14" s="215">
        <v>42705</v>
      </c>
      <c r="B14" s="210"/>
      <c r="C14" s="210" t="s">
        <v>220</v>
      </c>
      <c r="D14" s="213"/>
      <c r="E14" s="210" t="s">
        <v>227</v>
      </c>
    </row>
    <row r="15" spans="1:5" x14ac:dyDescent="0.25">
      <c r="A15" s="215">
        <v>42705</v>
      </c>
      <c r="B15" s="210"/>
      <c r="C15" s="210" t="s">
        <v>226</v>
      </c>
      <c r="D15" s="213"/>
      <c r="E15" s="210" t="s">
        <v>160</v>
      </c>
    </row>
    <row r="16" spans="1:5" x14ac:dyDescent="0.25">
      <c r="A16" s="215">
        <v>42705</v>
      </c>
      <c r="B16" s="210"/>
      <c r="C16" s="210" t="s">
        <v>221</v>
      </c>
      <c r="D16" s="213"/>
      <c r="E16" s="210" t="s">
        <v>159</v>
      </c>
    </row>
    <row r="17" spans="1:5" x14ac:dyDescent="0.25">
      <c r="A17" s="215">
        <v>42705</v>
      </c>
      <c r="B17" s="210"/>
      <c r="C17" s="210" t="s">
        <v>222</v>
      </c>
      <c r="D17" s="213"/>
      <c r="E17" s="210" t="s">
        <v>161</v>
      </c>
    </row>
    <row r="18" spans="1:5" x14ac:dyDescent="0.25">
      <c r="A18" s="215">
        <v>42705</v>
      </c>
      <c r="B18" s="210"/>
      <c r="C18" s="210" t="s">
        <v>223</v>
      </c>
      <c r="D18" s="213"/>
      <c r="E18" s="210" t="s">
        <v>245</v>
      </c>
    </row>
    <row r="19" spans="1:5" x14ac:dyDescent="0.25">
      <c r="A19" s="215">
        <v>42705</v>
      </c>
      <c r="B19" s="210"/>
      <c r="C19" s="210" t="s">
        <v>225</v>
      </c>
      <c r="D19" s="213"/>
      <c r="E19" s="210" t="s">
        <v>162</v>
      </c>
    </row>
    <row r="20" spans="1:5" x14ac:dyDescent="0.25">
      <c r="A20" s="215">
        <v>42765</v>
      </c>
      <c r="B20" s="210"/>
      <c r="C20" s="210" t="s">
        <v>223</v>
      </c>
      <c r="D20" s="213"/>
      <c r="E20" s="210" t="s">
        <v>244</v>
      </c>
    </row>
    <row r="21" spans="1:5" x14ac:dyDescent="0.25">
      <c r="A21" s="215">
        <v>42660</v>
      </c>
      <c r="B21" s="210"/>
      <c r="C21" s="210" t="s">
        <v>224</v>
      </c>
      <c r="D21" s="213"/>
      <c r="E21" s="210" t="s">
        <v>233</v>
      </c>
    </row>
    <row r="22" spans="1:5" x14ac:dyDescent="0.25">
      <c r="A22" s="215">
        <v>42765</v>
      </c>
      <c r="B22" s="210"/>
      <c r="C22" s="210" t="s">
        <v>242</v>
      </c>
      <c r="D22" s="213"/>
      <c r="E22" s="210" t="s">
        <v>243</v>
      </c>
    </row>
    <row r="23" spans="1:5" x14ac:dyDescent="0.25">
      <c r="A23" s="215">
        <v>43159</v>
      </c>
      <c r="B23" s="210"/>
      <c r="C23" s="210" t="s">
        <v>254</v>
      </c>
      <c r="D23" s="213"/>
      <c r="E23" s="210" t="s">
        <v>263</v>
      </c>
    </row>
    <row r="24" spans="1:5" x14ac:dyDescent="0.25">
      <c r="A24" s="215">
        <v>43919</v>
      </c>
      <c r="B24" s="210"/>
      <c r="C24" s="210" t="s">
        <v>282</v>
      </c>
      <c r="D24" s="213"/>
      <c r="E24" s="210" t="s">
        <v>283</v>
      </c>
    </row>
    <row r="25" spans="1:5" x14ac:dyDescent="0.25">
      <c r="A25" s="70">
        <v>44182</v>
      </c>
      <c r="C25" s="210" t="s">
        <v>289</v>
      </c>
      <c r="E25" s="210" t="s">
        <v>288</v>
      </c>
    </row>
    <row r="26" spans="1:5" x14ac:dyDescent="0.25">
      <c r="A26" s="70">
        <v>44816</v>
      </c>
      <c r="C26" s="210" t="s">
        <v>299</v>
      </c>
      <c r="E26" s="210" t="s">
        <v>298</v>
      </c>
    </row>
    <row r="27" spans="1:5" x14ac:dyDescent="0.25">
      <c r="A27" s="70"/>
      <c r="C27" s="210"/>
      <c r="E27" s="210"/>
    </row>
    <row r="28" spans="1:5" ht="14.25" customHeight="1" x14ac:dyDescent="0.25">
      <c r="A28" s="70"/>
      <c r="C28" s="210"/>
      <c r="E28" s="210"/>
    </row>
    <row r="30" spans="1:5" x14ac:dyDescent="0.25">
      <c r="A30" s="214" t="s">
        <v>171</v>
      </c>
    </row>
    <row r="31" spans="1:5" x14ac:dyDescent="0.25">
      <c r="A31" s="70">
        <v>41939</v>
      </c>
      <c r="C31" s="210" t="s">
        <v>173</v>
      </c>
      <c r="D31" s="211">
        <v>14.02</v>
      </c>
      <c r="E31" s="210" t="s">
        <v>174</v>
      </c>
    </row>
    <row r="32" spans="1:5" x14ac:dyDescent="0.25">
      <c r="A32" s="70">
        <v>41950</v>
      </c>
      <c r="C32" s="210" t="s">
        <v>172</v>
      </c>
      <c r="D32" s="211">
        <v>14.02</v>
      </c>
      <c r="E32" s="210" t="s">
        <v>175</v>
      </c>
    </row>
    <row r="33" spans="1:5" x14ac:dyDescent="0.25">
      <c r="A33" s="70">
        <v>42252</v>
      </c>
      <c r="C33" s="210" t="s">
        <v>163</v>
      </c>
      <c r="D33" s="211" t="s">
        <v>179</v>
      </c>
      <c r="E33" s="210" t="s">
        <v>180</v>
      </c>
    </row>
    <row r="34" spans="1:5" x14ac:dyDescent="0.25">
      <c r="A34" s="70">
        <v>42255</v>
      </c>
      <c r="C34" s="210" t="s">
        <v>163</v>
      </c>
      <c r="D34" s="211" t="s">
        <v>198</v>
      </c>
      <c r="E34" s="210" t="s">
        <v>199</v>
      </c>
    </row>
    <row r="35" spans="1:5" x14ac:dyDescent="0.25">
      <c r="A35" s="70">
        <v>42533</v>
      </c>
      <c r="C35" s="210" t="s">
        <v>235</v>
      </c>
      <c r="D35" s="211" t="s">
        <v>205</v>
      </c>
      <c r="E35" s="210" t="s">
        <v>213</v>
      </c>
    </row>
    <row r="36" spans="1:5" x14ac:dyDescent="0.25">
      <c r="A36" s="70">
        <v>42660</v>
      </c>
      <c r="C36" s="210" t="s">
        <v>234</v>
      </c>
      <c r="D36" s="211" t="s">
        <v>205</v>
      </c>
      <c r="E36" s="225" t="s">
        <v>206</v>
      </c>
    </row>
    <row r="37" spans="1:5" x14ac:dyDescent="0.25">
      <c r="A37" s="70">
        <v>42765</v>
      </c>
      <c r="C37" s="210" t="s">
        <v>246</v>
      </c>
      <c r="D37" s="211" t="s">
        <v>205</v>
      </c>
      <c r="E37" s="225" t="s">
        <v>247</v>
      </c>
    </row>
    <row r="38" spans="1:5" x14ac:dyDescent="0.25">
      <c r="A38" s="70">
        <v>43159</v>
      </c>
      <c r="C38" s="210" t="s">
        <v>255</v>
      </c>
      <c r="D38" s="211" t="s">
        <v>205</v>
      </c>
      <c r="E38" s="210" t="s">
        <v>256</v>
      </c>
    </row>
    <row r="39" spans="1:5" x14ac:dyDescent="0.25">
      <c r="A39" s="70">
        <v>43169</v>
      </c>
      <c r="C39" s="210" t="s">
        <v>261</v>
      </c>
      <c r="D39" s="211" t="s">
        <v>205</v>
      </c>
      <c r="E39" s="210" t="s">
        <v>262</v>
      </c>
    </row>
    <row r="40" spans="1:5" x14ac:dyDescent="0.25">
      <c r="A40" s="70">
        <v>43175</v>
      </c>
      <c r="C40" s="210" t="s">
        <v>269</v>
      </c>
      <c r="D40" s="211" t="s">
        <v>205</v>
      </c>
      <c r="E40" s="210" t="s">
        <v>270</v>
      </c>
    </row>
    <row r="41" spans="1:5" x14ac:dyDescent="0.25">
      <c r="A41" s="215">
        <v>43919</v>
      </c>
      <c r="B41" s="210"/>
      <c r="C41" s="210" t="s">
        <v>282</v>
      </c>
      <c r="D41" s="213"/>
      <c r="E41" s="210" t="s">
        <v>283</v>
      </c>
    </row>
    <row r="42" spans="1:5" x14ac:dyDescent="0.25">
      <c r="A42" s="70">
        <v>44182</v>
      </c>
      <c r="C42" s="210" t="s">
        <v>287</v>
      </c>
      <c r="D42" s="211"/>
      <c r="E42" s="210" t="s">
        <v>288</v>
      </c>
    </row>
    <row r="43" spans="1:5" x14ac:dyDescent="0.25">
      <c r="A43" s="70">
        <v>44363</v>
      </c>
      <c r="C43" s="210" t="s">
        <v>290</v>
      </c>
      <c r="D43" s="211"/>
      <c r="E43" s="210" t="s">
        <v>291</v>
      </c>
    </row>
    <row r="44" spans="1:5" x14ac:dyDescent="0.25">
      <c r="A44" s="283">
        <v>45297</v>
      </c>
      <c r="C44" s="210" t="s">
        <v>304</v>
      </c>
    </row>
    <row r="45" spans="1:5" x14ac:dyDescent="0.25">
      <c r="A45" s="70">
        <v>45644</v>
      </c>
      <c r="C45" s="210" t="s">
        <v>318</v>
      </c>
      <c r="D45" s="211"/>
      <c r="E45" s="210" t="s">
        <v>319</v>
      </c>
    </row>
    <row r="46" spans="1:5" x14ac:dyDescent="0.25">
      <c r="D46" s="211"/>
    </row>
  </sheetData>
  <phoneticPr fontId="91"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Arnaldo ZEITER</cp:lastModifiedBy>
  <cp:lastPrinted>2024-12-18T08:02:58Z</cp:lastPrinted>
  <dcterms:created xsi:type="dcterms:W3CDTF">2014-03-12T10:07:19Z</dcterms:created>
  <dcterms:modified xsi:type="dcterms:W3CDTF">2026-05-21T08:37:42Z</dcterms:modified>
</cp:coreProperties>
</file>