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https://bssvbe.sharepoint.com/sites/G10_G50/Freigegebene Dokumente/General/180.030_Gewehr 50m/Freie Schiessen/"/>
    </mc:Choice>
  </mc:AlternateContent>
  <xr:revisionPtr revIDLastSave="3" documentId="8_{7DC43E45-EC2B-4497-B69F-3D5ED338B1DD}" xr6:coauthVersionLast="47" xr6:coauthVersionMax="47" xr10:uidLastSave="{E4AFBA84-2AA1-4970-B381-36C9E4678252}"/>
  <bookViews>
    <workbookView xWindow="-38520" yWindow="1050" windowWidth="38640" windowHeight="21120" tabRatio="511" xr2:uid="{00000000-000D-0000-FFFF-FFFF00000000}"/>
  </bookViews>
  <sheets>
    <sheet name="Sport- und Ausb.beitrag" sheetId="3" r:id="rId1"/>
    <sheet name="Stich_1" sheetId="5" r:id="rId2"/>
    <sheet name="Stich_2" sheetId="23" r:id="rId3"/>
    <sheet name="Stich_3" sheetId="24" r:id="rId4"/>
    <sheet name="Stich_4" sheetId="25" r:id="rId5"/>
    <sheet name="Stich_5" sheetId="26" r:id="rId6"/>
    <sheet name="Stich_6" sheetId="27" r:id="rId7"/>
    <sheet name="Infos" sheetId="4" r:id="rId8"/>
    <sheet name="Stich_Beispiel" sheetId="22" r:id="rId9"/>
  </sheets>
  <definedNames>
    <definedName name="_xlnm._FilterDatabase" localSheetId="0" hidden="1">'Sport- und Ausb.beitrag'!#REF!</definedName>
    <definedName name="_xlnm.Print_Area" localSheetId="0">'Sport- und Ausb.beitrag'!$A$1:$I$49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H36" i="3"/>
  <c r="H34" i="3"/>
  <c r="H33" i="3"/>
  <c r="H32" i="3"/>
  <c r="H31" i="3"/>
  <c r="H29" i="3"/>
  <c r="H28" i="3"/>
  <c r="H26" i="3"/>
  <c r="H25" i="3"/>
  <c r="H24" i="3"/>
  <c r="H23" i="3"/>
  <c r="I9" i="3"/>
  <c r="U31" i="3"/>
  <c r="U30" i="3"/>
  <c r="U29" i="3"/>
  <c r="U28" i="3"/>
  <c r="U27" i="3"/>
  <c r="U26" i="3"/>
  <c r="U25" i="3"/>
  <c r="T31" i="3"/>
  <c r="T30" i="3"/>
  <c r="T29" i="3"/>
  <c r="T28" i="3"/>
  <c r="T27" i="3"/>
  <c r="T26" i="3"/>
  <c r="T25" i="3"/>
  <c r="S31" i="3"/>
  <c r="S30" i="3"/>
  <c r="S29" i="3"/>
  <c r="S28" i="3"/>
  <c r="S27" i="3"/>
  <c r="S26" i="3"/>
  <c r="S25" i="3"/>
  <c r="R31" i="3"/>
  <c r="R30" i="3"/>
  <c r="R29" i="3"/>
  <c r="R28" i="3"/>
  <c r="R27" i="3"/>
  <c r="R26" i="3"/>
  <c r="R25" i="3"/>
  <c r="Q31" i="3"/>
  <c r="Q30" i="3"/>
  <c r="Q29" i="3"/>
  <c r="Q28" i="3"/>
  <c r="Q27" i="3"/>
  <c r="Q26" i="3"/>
  <c r="Q25" i="3"/>
  <c r="P31" i="3"/>
  <c r="P30" i="3"/>
  <c r="P29" i="3"/>
  <c r="P28" i="3"/>
  <c r="P27" i="3"/>
  <c r="P26" i="3"/>
  <c r="P25" i="3"/>
  <c r="O31" i="3"/>
  <c r="O30" i="3"/>
  <c r="O29" i="3"/>
  <c r="O28" i="3"/>
  <c r="O27" i="3"/>
  <c r="O26" i="3"/>
  <c r="N31" i="3"/>
  <c r="N30" i="3"/>
  <c r="N29" i="3"/>
  <c r="N28" i="3"/>
  <c r="N27" i="3"/>
  <c r="N26" i="3"/>
  <c r="M31" i="3"/>
  <c r="M30" i="3"/>
  <c r="M29" i="3"/>
  <c r="M28" i="3"/>
  <c r="M27" i="3"/>
  <c r="M26" i="3"/>
  <c r="O25" i="3"/>
  <c r="N25" i="3"/>
  <c r="M25" i="3"/>
  <c r="L31" i="3"/>
  <c r="L30" i="3"/>
  <c r="L29" i="3"/>
  <c r="L28" i="3"/>
  <c r="L27" i="3"/>
  <c r="L26" i="3"/>
  <c r="L25" i="3"/>
  <c r="K31" i="3"/>
  <c r="K30" i="3"/>
  <c r="K29" i="3"/>
  <c r="K28" i="3"/>
  <c r="K27" i="3"/>
  <c r="K26" i="3"/>
  <c r="K25" i="3"/>
  <c r="J31" i="3"/>
  <c r="J30" i="3"/>
  <c r="J29" i="3"/>
  <c r="J28" i="3"/>
  <c r="J27" i="3"/>
  <c r="J26" i="3"/>
  <c r="J25" i="3"/>
  <c r="I8" i="3"/>
  <c r="I7" i="3"/>
  <c r="I4" i="3"/>
  <c r="G13" i="3" s="1"/>
  <c r="G17" i="3"/>
  <c r="G34" i="3"/>
  <c r="G35" i="3"/>
  <c r="H35" i="3"/>
  <c r="G36" i="3"/>
  <c r="G33" i="3"/>
  <c r="G32" i="3"/>
  <c r="G31" i="3"/>
  <c r="G30" i="3"/>
  <c r="H30" i="3"/>
  <c r="G29" i="3"/>
  <c r="G28" i="3"/>
  <c r="G27" i="3"/>
  <c r="H27" i="3"/>
  <c r="G26" i="3"/>
  <c r="G25" i="3"/>
  <c r="G24" i="3"/>
  <c r="G23" i="3"/>
  <c r="G22" i="3"/>
  <c r="H22" i="3"/>
  <c r="G21" i="3"/>
  <c r="H21" i="3"/>
  <c r="G20" i="3"/>
  <c r="G19" i="3"/>
  <c r="G18" i="3"/>
  <c r="H18" i="3" s="1"/>
  <c r="F11" i="27"/>
  <c r="F13" i="27" s="1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11" i="26"/>
  <c r="F13" i="26" s="1"/>
  <c r="F20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11" i="25"/>
  <c r="F13" i="25" s="1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11" i="24"/>
  <c r="F13" i="24" s="1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11" i="23"/>
  <c r="F13" i="23" s="1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11" i="22"/>
  <c r="F13" i="22" s="1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11" i="5"/>
  <c r="F13" i="5" s="1"/>
  <c r="F20" i="5"/>
  <c r="F57" i="5"/>
  <c r="F21" i="5"/>
  <c r="F22" i="5"/>
  <c r="F24" i="5"/>
  <c r="F25" i="5"/>
  <c r="F26" i="5"/>
  <c r="F23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J9" i="3" l="1"/>
  <c r="H17" i="3" s="1"/>
  <c r="L33" i="3"/>
  <c r="H13" i="3"/>
  <c r="J33" i="3"/>
  <c r="Q33" i="3"/>
  <c r="F15" i="26"/>
  <c r="F15" i="27"/>
  <c r="F17" i="27" s="1"/>
  <c r="F15" i="22"/>
  <c r="F17" i="22" s="1"/>
  <c r="F17" i="26"/>
  <c r="P33" i="3"/>
  <c r="M33" i="3"/>
  <c r="U33" i="3"/>
  <c r="N33" i="3"/>
  <c r="T33" i="3"/>
  <c r="K33" i="3"/>
  <c r="O33" i="3"/>
  <c r="S33" i="3"/>
  <c r="R33" i="3"/>
  <c r="G45" i="3"/>
  <c r="F15" i="25"/>
  <c r="F17" i="25" s="1"/>
  <c r="F15" i="24"/>
  <c r="F17" i="24" s="1"/>
  <c r="F15" i="23"/>
  <c r="F17" i="23" s="1"/>
  <c r="H19" i="3"/>
  <c r="F15" i="5"/>
  <c r="F17" i="5" s="1"/>
  <c r="J34" i="3"/>
  <c r="J35" i="3" s="1"/>
  <c r="P34" i="3"/>
  <c r="P35" i="3" s="1"/>
  <c r="N34" i="3"/>
  <c r="S34" i="3"/>
  <c r="R34" i="3"/>
  <c r="K34" i="3"/>
  <c r="M34" i="3"/>
  <c r="L34" i="3"/>
  <c r="O34" i="3"/>
  <c r="T34" i="3"/>
  <c r="U34" i="3"/>
  <c r="Q34" i="3"/>
  <c r="I36" i="3" l="1"/>
  <c r="I35" i="3" s="1"/>
  <c r="I45" i="3" s="1"/>
  <c r="H45" i="3" s="1"/>
  <c r="J36" i="3"/>
  <c r="Q35" i="3"/>
  <c r="K35" i="3"/>
  <c r="K36" i="3" l="1"/>
  <c r="F13" i="3" s="1"/>
  <c r="H47" i="3" s="1"/>
</calcChain>
</file>

<file path=xl/sharedStrings.xml><?xml version="1.0" encoding="utf-8"?>
<sst xmlns="http://schemas.openxmlformats.org/spreadsheetml/2006/main" count="175" uniqueCount="74">
  <si>
    <t>Anlass</t>
  </si>
  <si>
    <t>Anlasskategorie</t>
  </si>
  <si>
    <t>Kontaktperson</t>
  </si>
  <si>
    <t>BSSV</t>
  </si>
  <si>
    <t>LT</t>
  </si>
  <si>
    <t>SSV</t>
  </si>
  <si>
    <t>Sport- und Ausbildungsbeitrag</t>
  </si>
  <si>
    <t>Verbandsabgaben</t>
  </si>
  <si>
    <t>Anzahl</t>
  </si>
  <si>
    <t>Anzahl Schuss</t>
  </si>
  <si>
    <t>Total Schüsse</t>
  </si>
  <si>
    <t>Total</t>
  </si>
  <si>
    <t>Stichbezeichnung/Meisterschaft</t>
  </si>
  <si>
    <t>Beitrag         in Fr.</t>
  </si>
  <si>
    <t>Teilnehmer total</t>
  </si>
  <si>
    <t>Total Abgaben in Fr.</t>
  </si>
  <si>
    <t>Hinweise für die Benutzung des Formulars</t>
  </si>
  <si>
    <t>Das Formular ist für das elektronische Ausfüllen vorgesehen</t>
  </si>
  <si>
    <t>Beim Sport- und Ausbildungsbeitrag alle geschossenen Stiche ohne Uebungskehr angeben.</t>
  </si>
  <si>
    <t>Stichbezeichnung</t>
  </si>
  <si>
    <t>Anzahl Teilnehmende</t>
  </si>
  <si>
    <t>Schusszahl</t>
  </si>
  <si>
    <t>Preis inkl. Sport- und Ausbildungsbeitrag</t>
  </si>
  <si>
    <t>Nettoeinnahmen</t>
  </si>
  <si>
    <t>Total Auszahlung</t>
  </si>
  <si>
    <t>Auszahlung in %</t>
  </si>
  <si>
    <t>Stichabrechnung</t>
  </si>
  <si>
    <t>Bruttoeinnahmen</t>
  </si>
  <si>
    <t>Beschreibung</t>
  </si>
  <si>
    <t>Rang/ Punkte</t>
  </si>
  <si>
    <t>Betrag</t>
  </si>
  <si>
    <t>72</t>
  </si>
  <si>
    <t>Jubiläumsstich</t>
  </si>
  <si>
    <t>80</t>
  </si>
  <si>
    <t>Naturalgabe</t>
  </si>
  <si>
    <t>79</t>
  </si>
  <si>
    <t>78</t>
  </si>
  <si>
    <t>77</t>
  </si>
  <si>
    <t>76</t>
  </si>
  <si>
    <t>75</t>
  </si>
  <si>
    <t>74</t>
  </si>
  <si>
    <t>73</t>
  </si>
  <si>
    <t>Abrechnungsformular Schiessanlässe Gewehr 10m + 50m</t>
  </si>
  <si>
    <t>AJBST</t>
  </si>
  <si>
    <t>ESSV</t>
  </si>
  <si>
    <t>MSSV</t>
  </si>
  <si>
    <t>OASSV</t>
  </si>
  <si>
    <t>OKSV</t>
  </si>
  <si>
    <t>Vereinswettkampf</t>
  </si>
  <si>
    <r>
      <rPr>
        <sz val="12"/>
        <color indexed="10"/>
        <rFont val="Arial"/>
        <family val="2"/>
      </rPr>
      <t>Ansätze</t>
    </r>
    <r>
      <rPr>
        <sz val="12"/>
        <rFont val="Arial"/>
        <family val="2"/>
      </rPr>
      <t xml:space="preserve"> und </t>
    </r>
    <r>
      <rPr>
        <sz val="12"/>
        <color indexed="17"/>
        <rFont val="Arial"/>
        <family val="2"/>
      </rPr>
      <t>multiplizierte Werte</t>
    </r>
    <r>
      <rPr>
        <sz val="12"/>
        <rFont val="Arial"/>
        <family val="2"/>
      </rPr>
      <t xml:space="preserve"> Gewehr 50m</t>
    </r>
  </si>
  <si>
    <t>Anl-kat</t>
  </si>
  <si>
    <r>
      <rPr>
        <sz val="12"/>
        <color indexed="10"/>
        <rFont val="Arial"/>
        <family val="2"/>
      </rPr>
      <t>Ansätze</t>
    </r>
    <r>
      <rPr>
        <sz val="12"/>
        <rFont val="Arial"/>
        <family val="2"/>
      </rPr>
      <t xml:space="preserve"> und </t>
    </r>
    <r>
      <rPr>
        <sz val="12"/>
        <color indexed="17"/>
        <rFont val="Arial"/>
        <family val="2"/>
      </rPr>
      <t>multiplizierte Werte</t>
    </r>
    <r>
      <rPr>
        <sz val="12"/>
        <rFont val="Arial"/>
        <family val="2"/>
      </rPr>
      <t xml:space="preserve"> Gewehr 10m</t>
    </r>
  </si>
  <si>
    <t>Total BSSV + LT</t>
  </si>
  <si>
    <t>Total BSSV + LT Gewehr 50m</t>
  </si>
  <si>
    <t>Total BSSV + LT Gewehr 10m</t>
  </si>
  <si>
    <t>Im Feld "Anlass" der entsprechende Anlass eintragen</t>
  </si>
  <si>
    <t>Im Feld "Anlasskategorie" die betreffende Kategorie auswählen</t>
  </si>
  <si>
    <t>Die entsprechenden Felder bei der Kontaktperson vollständig ausfüllen</t>
  </si>
  <si>
    <t>Das Jahr eintragen</t>
  </si>
  <si>
    <t>Beim Feld "Mehrrundenwettkampf" auswählen ob es sich um ein GM- oder MM-Wettkampf mit mehreren Runden handelt (nur Gewehr 50m)</t>
  </si>
  <si>
    <t>Naturalgabe (U17/U21/V/SV)</t>
  </si>
  <si>
    <t>Version 1.0_2017</t>
  </si>
  <si>
    <t>Der Landesteil und die Distanz auswählen</t>
  </si>
  <si>
    <t>Das ausgefüllte Formular ist möglichst in elekronischer Form der entsprechenden Stelle des BSSV zuzustellen.</t>
  </si>
  <si>
    <t xml:space="preserve">Name  </t>
  </si>
  <si>
    <t xml:space="preserve">Adresse  </t>
  </si>
  <si>
    <t xml:space="preserve">PLZ / Wohnort  </t>
  </si>
  <si>
    <t xml:space="preserve">Telefon  </t>
  </si>
  <si>
    <t xml:space="preserve">Jahr </t>
  </si>
  <si>
    <t xml:space="preserve">Landesteil </t>
  </si>
  <si>
    <t xml:space="preserve">Distanz </t>
  </si>
  <si>
    <t xml:space="preserve">Mehrrundenwettkampf </t>
  </si>
  <si>
    <t>G10m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</si>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</sst>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"/>
  </numFmts>
  <fonts count="20" x14ac:knownFonts="1">
    <font>
      <sz val="10"/>
      <color indexed="12"/>
      <name val="Arial"/>
    </font>
    <font>
      <sz val="10"/>
      <name val="Arial"/>
    </font>
    <font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</font>
    <font>
      <sz val="7"/>
      <name val="Arial"/>
      <family val="2"/>
    </font>
    <font>
      <sz val="14"/>
      <name val="Arial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indexed="10"/>
      <name val="Arial"/>
      <family val="2"/>
    </font>
    <font>
      <sz val="12"/>
      <color indexed="17"/>
      <name val="Arial"/>
      <family val="2"/>
    </font>
    <font>
      <b/>
      <sz val="28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6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/>
    <xf numFmtId="0" fontId="5" fillId="0" borderId="0" xfId="0" applyFont="1"/>
    <xf numFmtId="0" fontId="4" fillId="0" borderId="0" xfId="0" applyFont="1"/>
    <xf numFmtId="0" fontId="2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 applyProtection="1">
      <alignment horizontal="right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3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3" fontId="6" fillId="0" borderId="10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6" fillId="0" borderId="9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center" vertical="center"/>
    </xf>
    <xf numFmtId="0" fontId="0" fillId="0" borderId="18" xfId="0" applyBorder="1"/>
    <xf numFmtId="0" fontId="17" fillId="0" borderId="18" xfId="0" applyFont="1" applyBorder="1" applyAlignment="1">
      <alignment vertical="center"/>
    </xf>
    <xf numFmtId="0" fontId="9" fillId="0" borderId="18" xfId="0" applyFont="1" applyBorder="1" applyAlignment="1">
      <alignment horizontal="center" vertical="center" textRotation="62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2" fontId="18" fillId="0" borderId="14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2" fontId="18" fillId="0" borderId="15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3" fontId="6" fillId="0" borderId="19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2" fontId="19" fillId="0" borderId="14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2" fontId="19" fillId="0" borderId="15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vertical="center"/>
    </xf>
    <xf numFmtId="2" fontId="6" fillId="2" borderId="11" xfId="0" applyNumberFormat="1" applyFont="1" applyFill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2" fontId="6" fillId="3" borderId="11" xfId="0" applyNumberFormat="1" applyFont="1" applyFill="1" applyBorder="1" applyAlignment="1">
      <alignment horizontal="center" vertical="center"/>
    </xf>
    <xf numFmtId="2" fontId="6" fillId="3" borderId="12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4" fontId="14" fillId="0" borderId="14" xfId="0" applyNumberFormat="1" applyFont="1" applyBorder="1" applyAlignment="1">
      <alignment horizontal="right" vertical="center"/>
    </xf>
    <xf numFmtId="2" fontId="6" fillId="4" borderId="16" xfId="0" applyNumberFormat="1" applyFont="1" applyFill="1" applyBorder="1" applyAlignment="1">
      <alignment horizontal="center" vertical="center"/>
    </xf>
    <xf numFmtId="2" fontId="6" fillId="4" borderId="18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vertical="center"/>
    </xf>
    <xf numFmtId="0" fontId="6" fillId="4" borderId="17" xfId="0" applyFont="1" applyFill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2" fontId="13" fillId="0" borderId="14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133350</xdr:colOff>
      <xdr:row>0</xdr:row>
      <xdr:rowOff>1028700</xdr:rowOff>
    </xdr:to>
    <xdr:pic>
      <xdr:nvPicPr>
        <xdr:cNvPr id="4473" name="Picture 7" descr="BSSV Logo sw mit Text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098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2</xdr:row>
      <xdr:rowOff>0</xdr:rowOff>
    </xdr:from>
    <xdr:to>
      <xdr:col>0</xdr:col>
      <xdr:colOff>28575</xdr:colOff>
      <xdr:row>2</xdr:row>
      <xdr:rowOff>0</xdr:rowOff>
    </xdr:to>
    <xdr:sp macro="" textlink="">
      <xdr:nvSpPr>
        <xdr:cNvPr id="4474" name="Line 1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>
          <a:spLocks noChangeShapeType="1"/>
        </xdr:cNvSpPr>
      </xdr:nvSpPr>
      <xdr:spPr bwMode="auto">
        <a:xfrm>
          <a:off x="28575" y="155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466725</xdr:colOff>
      <xdr:row>2</xdr:row>
      <xdr:rowOff>0</xdr:rowOff>
    </xdr:from>
    <xdr:to>
      <xdr:col>1</xdr:col>
      <xdr:colOff>466725</xdr:colOff>
      <xdr:row>2</xdr:row>
      <xdr:rowOff>0</xdr:rowOff>
    </xdr:to>
    <xdr:sp macro="" textlink="">
      <xdr:nvSpPr>
        <xdr:cNvPr id="4475" name="Line 2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>
          <a:spLocks noChangeShapeType="1"/>
        </xdr:cNvSpPr>
      </xdr:nvSpPr>
      <xdr:spPr bwMode="auto">
        <a:xfrm flipV="1">
          <a:off x="1009650" y="155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</xdr:row>
      <xdr:rowOff>0</xdr:rowOff>
    </xdr:from>
    <xdr:to>
      <xdr:col>2</xdr:col>
      <xdr:colOff>114300</xdr:colOff>
      <xdr:row>2</xdr:row>
      <xdr:rowOff>0</xdr:rowOff>
    </xdr:to>
    <xdr:sp macro="" textlink="">
      <xdr:nvSpPr>
        <xdr:cNvPr id="4476" name="Line 3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>
          <a:spLocks noChangeShapeType="1"/>
        </xdr:cNvSpPr>
      </xdr:nvSpPr>
      <xdr:spPr bwMode="auto">
        <a:xfrm flipV="1">
          <a:off x="1247775" y="155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4477" name="Line 5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>
          <a:spLocks noChangeShapeType="1"/>
        </xdr:cNvSpPr>
      </xdr:nvSpPr>
      <xdr:spPr bwMode="auto">
        <a:xfrm>
          <a:off x="2676525" y="155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2</xdr:row>
      <xdr:rowOff>0</xdr:rowOff>
    </xdr:from>
    <xdr:to>
      <xdr:col>5</xdr:col>
      <xdr:colOff>9525</xdr:colOff>
      <xdr:row>2</xdr:row>
      <xdr:rowOff>0</xdr:rowOff>
    </xdr:to>
    <xdr:sp macro="" textlink="">
      <xdr:nvSpPr>
        <xdr:cNvPr id="4478" name="Line 6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ShapeType="1"/>
        </xdr:cNvSpPr>
      </xdr:nvSpPr>
      <xdr:spPr bwMode="auto">
        <a:xfrm flipV="1">
          <a:off x="3600450" y="155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U49"/>
  <sheetViews>
    <sheetView showZeros="0" tabSelected="1" zoomScale="90" zoomScaleNormal="90" zoomScaleSheetLayoutView="75" workbookViewId="0">
      <selection activeCell="H9" sqref="H9"/>
    </sheetView>
  </sheetViews>
  <sheetFormatPr baseColWidth="10" defaultColWidth="11.5703125" defaultRowHeight="12.75" x14ac:dyDescent="0.2"/>
  <cols>
    <col min="1" max="1" width="8.140625" customWidth="1"/>
    <col min="2" max="2" width="8.85546875" customWidth="1"/>
    <col min="3" max="3" width="15.5703125" customWidth="1"/>
    <col min="4" max="4" width="7.5703125" customWidth="1"/>
    <col min="5" max="5" width="13.7109375" customWidth="1"/>
    <col min="6" max="8" width="12.7109375" customWidth="1"/>
    <col min="9" max="9" width="6.28515625" hidden="1" customWidth="1"/>
    <col min="10" max="21" width="11.5703125" hidden="1" customWidth="1"/>
  </cols>
  <sheetData>
    <row r="1" spans="1:21" ht="86.45" customHeight="1" x14ac:dyDescent="0.2">
      <c r="A1" s="24"/>
      <c r="B1" s="24"/>
      <c r="C1" s="24"/>
      <c r="D1" s="24"/>
      <c r="E1" s="24"/>
      <c r="F1" s="25"/>
      <c r="G1" s="26"/>
      <c r="H1" s="26"/>
      <c r="I1" s="27"/>
      <c r="J1" s="27"/>
    </row>
    <row r="2" spans="1:21" s="29" customFormat="1" ht="36" customHeight="1" x14ac:dyDescent="0.2">
      <c r="A2" s="107" t="s">
        <v>42</v>
      </c>
      <c r="B2" s="107"/>
      <c r="C2" s="107"/>
      <c r="D2" s="107"/>
      <c r="E2" s="107"/>
      <c r="F2" s="107"/>
      <c r="G2" s="107"/>
      <c r="H2" s="107"/>
      <c r="I2" s="28"/>
      <c r="J2" s="28"/>
    </row>
    <row r="3" spans="1:21" s="30" customFormat="1" ht="25.15" customHeight="1" x14ac:dyDescent="0.2">
      <c r="A3" s="94" t="s">
        <v>0</v>
      </c>
      <c r="B3" s="94"/>
      <c r="C3" s="108"/>
      <c r="D3" s="108"/>
      <c r="E3" s="108"/>
      <c r="F3" s="108"/>
      <c r="G3" s="108"/>
      <c r="H3" s="108"/>
      <c r="I3" s="31"/>
      <c r="J3" s="32"/>
    </row>
    <row r="4" spans="1:21" s="30" customFormat="1" ht="25.15" customHeight="1" x14ac:dyDescent="0.2">
      <c r="A4" s="94" t="s">
        <v>1</v>
      </c>
      <c r="B4" s="94"/>
      <c r="C4" s="110" t="s">
        <v>48</v>
      </c>
      <c r="D4" s="110"/>
      <c r="E4" s="110"/>
      <c r="F4" s="110"/>
      <c r="G4" s="110"/>
      <c r="I4" s="32">
        <f>IF(C4="Vereinswettkampf",1,IF(C4="Matchwettkampf der Vereine",2,IF(C4="Matchwettkampf der Verbände",3,IF(C4="Verbandswettkampf",4,IF(C4="Schützenfest",5,IF(C4="Landesteilschützenfest",6,IF(C4="Freundschaftsschiessen",7,"")))))))</f>
        <v>1</v>
      </c>
      <c r="J4" s="32"/>
    </row>
    <row r="5" spans="1:21" s="30" customFormat="1" ht="9.6" customHeight="1" x14ac:dyDescent="0.2">
      <c r="A5" s="94"/>
      <c r="B5" s="94"/>
      <c r="C5" s="94"/>
      <c r="D5" s="94"/>
      <c r="E5" s="94"/>
      <c r="F5" s="94"/>
      <c r="G5" s="94"/>
      <c r="H5" s="94"/>
      <c r="I5" s="32"/>
      <c r="J5" s="32"/>
    </row>
    <row r="6" spans="1:21" s="30" customFormat="1" ht="18" customHeight="1" x14ac:dyDescent="0.2">
      <c r="A6" s="94" t="s">
        <v>2</v>
      </c>
      <c r="B6" s="94"/>
      <c r="C6" s="33" t="s">
        <v>64</v>
      </c>
      <c r="D6" s="95"/>
      <c r="E6" s="95"/>
      <c r="F6" s="95"/>
      <c r="G6" s="34" t="s">
        <v>68</v>
      </c>
      <c r="H6" s="1">
        <v>2024</v>
      </c>
      <c r="I6" s="32"/>
      <c r="J6" s="32"/>
    </row>
    <row r="7" spans="1:21" s="30" customFormat="1" ht="18" customHeight="1" x14ac:dyDescent="0.2">
      <c r="A7" s="109"/>
      <c r="B7" s="109"/>
      <c r="C7" s="33" t="s">
        <v>65</v>
      </c>
      <c r="D7" s="95"/>
      <c r="E7" s="95"/>
      <c r="F7" s="95"/>
      <c r="G7" s="36" t="s">
        <v>69</v>
      </c>
      <c r="H7" s="1" t="s">
        <v>45</v>
      </c>
      <c r="I7" s="32">
        <f>IF(H7="AJBST",1,IF(H7="ESSV",2,IF(H7="MSSV",3,IF(H7="OASSV",4,IF(H7="OKSV",5,"")))))</f>
        <v>3</v>
      </c>
      <c r="J7" s="32"/>
    </row>
    <row r="8" spans="1:21" s="30" customFormat="1" ht="18" customHeight="1" x14ac:dyDescent="0.2">
      <c r="A8" s="109"/>
      <c r="B8" s="109"/>
      <c r="C8" s="33" t="s">
        <v>66</v>
      </c>
      <c r="D8" s="95"/>
      <c r="E8" s="95"/>
      <c r="F8" s="95"/>
      <c r="G8" s="36" t="s">
        <v>70</v>
      </c>
      <c r="H8" s="1" t="s">
        <v>72</v>
      </c>
      <c r="I8" s="32">
        <f>IF(H8="G10m",1,IF(H8="G50m",2,""))</f>
        <v>1</v>
      </c>
      <c r="J8" s="32"/>
    </row>
    <row r="9" spans="1:21" s="30" customFormat="1" ht="18" customHeight="1" x14ac:dyDescent="0.2">
      <c r="A9" s="109"/>
      <c r="B9" s="109"/>
      <c r="C9" s="33" t="s">
        <v>67</v>
      </c>
      <c r="D9" s="95"/>
      <c r="E9" s="95"/>
      <c r="F9" s="96" t="s">
        <v>71</v>
      </c>
      <c r="G9" s="97"/>
      <c r="H9" s="1" t="s">
        <v>73</v>
      </c>
      <c r="I9" s="32">
        <f>IF(H9="Nein",1,IF(H9="Ja",2,""))</f>
        <v>2</v>
      </c>
      <c r="J9" s="37">
        <f>IF((I8=1)*AND(I9=2),0.02,IF((I8=2)*AND(I9=1),0.1,0.03))</f>
        <v>0.02</v>
      </c>
    </row>
    <row r="10" spans="1:21" s="30" customFormat="1" ht="18" customHeight="1" x14ac:dyDescent="0.2">
      <c r="A10" s="94"/>
      <c r="B10" s="94"/>
      <c r="C10" s="94"/>
      <c r="D10" s="94"/>
      <c r="E10" s="94"/>
      <c r="F10" s="94"/>
      <c r="G10" s="94"/>
      <c r="H10" s="94"/>
      <c r="I10" s="32"/>
      <c r="J10" s="32"/>
    </row>
    <row r="11" spans="1:21" s="30" customFormat="1" ht="15" customHeight="1" x14ac:dyDescent="0.2">
      <c r="A11" s="99" t="s">
        <v>7</v>
      </c>
      <c r="B11" s="99"/>
      <c r="C11" s="99"/>
      <c r="D11" s="99"/>
      <c r="E11" s="99"/>
      <c r="F11" s="99"/>
      <c r="G11" s="99"/>
      <c r="H11" s="99"/>
      <c r="I11" s="32"/>
      <c r="J11" s="32"/>
    </row>
    <row r="12" spans="1:21" s="30" customFormat="1" ht="15" customHeight="1" x14ac:dyDescent="0.2">
      <c r="A12" s="99"/>
      <c r="B12" s="99"/>
      <c r="C12" s="99"/>
      <c r="D12" s="99"/>
      <c r="E12" s="99"/>
      <c r="F12" s="8" t="s">
        <v>4</v>
      </c>
      <c r="G12" s="38" t="s">
        <v>3</v>
      </c>
      <c r="H12" s="38" t="s">
        <v>5</v>
      </c>
      <c r="I12" s="32"/>
      <c r="J12" s="32"/>
    </row>
    <row r="13" spans="1:21" s="30" customFormat="1" ht="15" customHeight="1" x14ac:dyDescent="0.2">
      <c r="A13" s="20"/>
      <c r="B13" s="98" t="s">
        <v>14</v>
      </c>
      <c r="C13" s="98"/>
      <c r="D13" s="98"/>
      <c r="E13" s="98"/>
      <c r="F13" s="39" t="str">
        <f>IF((A13&gt;0),K36,"")</f>
        <v/>
      </c>
      <c r="G13" s="39" t="str">
        <f>IF(AND(I4=1,A13&gt;0),A13*J17,IF(AND(I4=2,A13&gt;0),A13*J18,IF(AND(I4=3,A13&gt;0),A13*J19,IF(AND(I4=4,A13&gt;0),A13*J20,IF(AND(I4=5,A13&gt;0),A13*J21,IF(AND(I4=6,A13&gt;0),A13*J22,IF(AND(I4=7,A13&gt;0),A13*J23,"")))))))</f>
        <v/>
      </c>
      <c r="H13" s="39" t="str">
        <f>IF(OR(I4=1,I4=2,I4=5,I4=6)*AND(A13&gt;0),A13,"")</f>
        <v/>
      </c>
      <c r="I13" s="32"/>
      <c r="J13" s="32"/>
    </row>
    <row r="14" spans="1:21" s="30" customFormat="1" ht="15" customHeight="1" x14ac:dyDescent="0.2">
      <c r="A14" s="103"/>
      <c r="B14" s="103"/>
      <c r="C14" s="103"/>
      <c r="D14" s="103"/>
      <c r="E14" s="103"/>
      <c r="F14" s="103"/>
      <c r="G14" s="103"/>
      <c r="H14" s="103"/>
      <c r="I14" s="32"/>
      <c r="J14" s="32"/>
    </row>
    <row r="15" spans="1:21" s="30" customFormat="1" ht="15" customHeight="1" x14ac:dyDescent="0.2">
      <c r="A15" s="99" t="s">
        <v>6</v>
      </c>
      <c r="B15" s="99"/>
      <c r="C15" s="99"/>
      <c r="D15" s="99"/>
      <c r="E15" s="99"/>
      <c r="F15" s="99"/>
      <c r="G15" s="99"/>
      <c r="H15" s="99"/>
      <c r="I15" s="40"/>
      <c r="J15" s="89" t="s">
        <v>49</v>
      </c>
      <c r="K15" s="90"/>
      <c r="L15" s="90"/>
      <c r="M15" s="90"/>
      <c r="N15" s="90"/>
      <c r="O15" s="91"/>
      <c r="P15" s="89" t="s">
        <v>51</v>
      </c>
      <c r="Q15" s="90"/>
      <c r="R15" s="90"/>
      <c r="S15" s="90"/>
      <c r="T15" s="90"/>
      <c r="U15" s="91"/>
    </row>
    <row r="16" spans="1:21" s="30" customFormat="1" ht="30" x14ac:dyDescent="0.2">
      <c r="A16" s="9" t="s">
        <v>8</v>
      </c>
      <c r="B16" s="111" t="s">
        <v>12</v>
      </c>
      <c r="C16" s="111"/>
      <c r="D16" s="111"/>
      <c r="E16" s="111"/>
      <c r="F16" s="7" t="s">
        <v>9</v>
      </c>
      <c r="G16" s="41" t="s">
        <v>10</v>
      </c>
      <c r="H16" s="41" t="s">
        <v>13</v>
      </c>
      <c r="I16" s="42" t="s">
        <v>50</v>
      </c>
      <c r="J16" s="43" t="s">
        <v>3</v>
      </c>
      <c r="K16" s="32" t="s">
        <v>43</v>
      </c>
      <c r="L16" s="32" t="s">
        <v>44</v>
      </c>
      <c r="M16" s="32" t="s">
        <v>45</v>
      </c>
      <c r="N16" s="32" t="s">
        <v>46</v>
      </c>
      <c r="O16" s="44" t="s">
        <v>47</v>
      </c>
      <c r="P16" s="43" t="s">
        <v>3</v>
      </c>
      <c r="Q16" s="32" t="s">
        <v>43</v>
      </c>
      <c r="R16" s="32" t="s">
        <v>44</v>
      </c>
      <c r="S16" s="32" t="s">
        <v>45</v>
      </c>
      <c r="T16" s="32" t="s">
        <v>46</v>
      </c>
      <c r="U16" s="44" t="s">
        <v>47</v>
      </c>
    </row>
    <row r="17" spans="1:21" s="35" customFormat="1" ht="13.15" customHeight="1" x14ac:dyDescent="0.2">
      <c r="A17" s="19">
        <v>1</v>
      </c>
      <c r="B17" s="92"/>
      <c r="C17" s="92"/>
      <c r="D17" s="92"/>
      <c r="E17" s="92"/>
      <c r="F17" s="16">
        <v>100</v>
      </c>
      <c r="G17" s="45">
        <f>IF(AND(A17&gt;0,F17&gt;0),A17*F17,"")</f>
        <v>100</v>
      </c>
      <c r="H17" s="46">
        <f>IF(AND(A17&gt;0,F17&gt;0),G17*J9,"")</f>
        <v>2</v>
      </c>
      <c r="I17" s="32">
        <v>1</v>
      </c>
      <c r="J17" s="47">
        <v>0.4</v>
      </c>
      <c r="K17" s="48">
        <v>1</v>
      </c>
      <c r="L17" s="48">
        <v>1</v>
      </c>
      <c r="M17" s="48">
        <v>1</v>
      </c>
      <c r="N17" s="48">
        <v>0.4</v>
      </c>
      <c r="O17" s="49">
        <v>1</v>
      </c>
      <c r="P17" s="47">
        <v>0.4</v>
      </c>
      <c r="Q17" s="48">
        <v>1</v>
      </c>
      <c r="R17" s="48">
        <v>1</v>
      </c>
      <c r="S17" s="48">
        <v>1</v>
      </c>
      <c r="T17" s="48">
        <v>0.4</v>
      </c>
      <c r="U17" s="49">
        <v>1</v>
      </c>
    </row>
    <row r="18" spans="1:21" s="35" customFormat="1" ht="13.15" customHeight="1" x14ac:dyDescent="0.2">
      <c r="A18" s="17"/>
      <c r="B18" s="100"/>
      <c r="C18" s="101"/>
      <c r="D18" s="101"/>
      <c r="E18" s="102"/>
      <c r="F18" s="16"/>
      <c r="G18" s="50" t="str">
        <f t="shared" ref="G18:G36" si="0">IF(AND(A18&gt;0,F18&gt;0),A18*F18,"")</f>
        <v/>
      </c>
      <c r="H18" s="46" t="str">
        <f>IF(AND(A18&gt;0,F18&gt;0),G18*J9,"")</f>
        <v/>
      </c>
      <c r="I18" s="32">
        <v>2</v>
      </c>
      <c r="J18" s="47">
        <v>0.4</v>
      </c>
      <c r="K18" s="48">
        <v>1</v>
      </c>
      <c r="L18" s="48">
        <v>1</v>
      </c>
      <c r="M18" s="48">
        <v>1</v>
      </c>
      <c r="N18" s="48">
        <v>0.4</v>
      </c>
      <c r="O18" s="49">
        <v>1</v>
      </c>
      <c r="P18" s="47">
        <v>0.4</v>
      </c>
      <c r="Q18" s="48">
        <v>1</v>
      </c>
      <c r="R18" s="48">
        <v>1</v>
      </c>
      <c r="S18" s="48">
        <v>1</v>
      </c>
      <c r="T18" s="48">
        <v>0.4</v>
      </c>
      <c r="U18" s="49">
        <v>1</v>
      </c>
    </row>
    <row r="19" spans="1:21" s="35" customFormat="1" ht="13.15" customHeight="1" x14ac:dyDescent="0.2">
      <c r="A19" s="17"/>
      <c r="B19" s="100"/>
      <c r="C19" s="101"/>
      <c r="D19" s="101"/>
      <c r="E19" s="102"/>
      <c r="F19" s="16"/>
      <c r="G19" s="50" t="str">
        <f t="shared" si="0"/>
        <v/>
      </c>
      <c r="H19" s="46" t="str">
        <f>IF(AND(A19&gt;0,F19&gt;0),G19*J9,"")</f>
        <v/>
      </c>
      <c r="I19" s="32">
        <v>3</v>
      </c>
      <c r="J19" s="47"/>
      <c r="K19" s="48"/>
      <c r="L19" s="48"/>
      <c r="M19" s="48"/>
      <c r="N19" s="48"/>
      <c r="O19" s="49"/>
      <c r="P19" s="47"/>
      <c r="Q19" s="48"/>
      <c r="R19" s="48"/>
      <c r="S19" s="48"/>
      <c r="T19" s="48"/>
      <c r="U19" s="49"/>
    </row>
    <row r="20" spans="1:21" s="35" customFormat="1" ht="13.15" customHeight="1" x14ac:dyDescent="0.2">
      <c r="A20" s="17"/>
      <c r="B20" s="100"/>
      <c r="C20" s="101"/>
      <c r="D20" s="101"/>
      <c r="E20" s="102"/>
      <c r="F20" s="16"/>
      <c r="G20" s="50" t="str">
        <f t="shared" si="0"/>
        <v/>
      </c>
      <c r="H20" s="46" t="str">
        <f>IF(AND(A20&gt;0,F20&gt;0),G20*J9,"")</f>
        <v/>
      </c>
      <c r="I20" s="40">
        <v>4</v>
      </c>
      <c r="J20" s="47"/>
      <c r="K20" s="48"/>
      <c r="L20" s="48"/>
      <c r="M20" s="48"/>
      <c r="N20" s="48"/>
      <c r="O20" s="49"/>
      <c r="P20" s="47"/>
      <c r="Q20" s="48"/>
      <c r="R20" s="48"/>
      <c r="S20" s="48"/>
      <c r="T20" s="48"/>
      <c r="U20" s="49"/>
    </row>
    <row r="21" spans="1:21" s="35" customFormat="1" ht="13.15" customHeight="1" x14ac:dyDescent="0.2">
      <c r="A21" s="17"/>
      <c r="B21" s="100"/>
      <c r="C21" s="101"/>
      <c r="D21" s="101"/>
      <c r="E21" s="102"/>
      <c r="F21" s="16"/>
      <c r="G21" s="50" t="str">
        <f t="shared" si="0"/>
        <v/>
      </c>
      <c r="H21" s="46" t="str">
        <f>IF(AND(A21&gt;0,F21&gt;0),G21*J9,"")</f>
        <v/>
      </c>
      <c r="I21" s="32">
        <v>5</v>
      </c>
      <c r="J21" s="47">
        <v>1</v>
      </c>
      <c r="K21" s="48">
        <v>1</v>
      </c>
      <c r="L21" s="48">
        <v>1</v>
      </c>
      <c r="M21" s="48">
        <v>1</v>
      </c>
      <c r="N21" s="48">
        <v>1</v>
      </c>
      <c r="O21" s="49">
        <v>1</v>
      </c>
      <c r="P21" s="47">
        <v>1</v>
      </c>
      <c r="Q21" s="48">
        <v>1</v>
      </c>
      <c r="R21" s="48">
        <v>1</v>
      </c>
      <c r="S21" s="48">
        <v>1</v>
      </c>
      <c r="T21" s="48">
        <v>1</v>
      </c>
      <c r="U21" s="49">
        <v>1</v>
      </c>
    </row>
    <row r="22" spans="1:21" s="35" customFormat="1" ht="13.15" customHeight="1" x14ac:dyDescent="0.2">
      <c r="A22" s="17"/>
      <c r="B22" s="92"/>
      <c r="C22" s="92"/>
      <c r="D22" s="92"/>
      <c r="E22" s="92"/>
      <c r="F22" s="16"/>
      <c r="G22" s="50" t="str">
        <f t="shared" si="0"/>
        <v/>
      </c>
      <c r="H22" s="46" t="str">
        <f>IF(AND(A22&gt;0,F22&gt;0),G22*J9,"")</f>
        <v/>
      </c>
      <c r="I22" s="51">
        <v>6</v>
      </c>
      <c r="J22" s="47">
        <v>1</v>
      </c>
      <c r="K22" s="48">
        <v>1</v>
      </c>
      <c r="L22" s="48">
        <v>1</v>
      </c>
      <c r="M22" s="48">
        <v>1</v>
      </c>
      <c r="N22" s="48">
        <v>1</v>
      </c>
      <c r="O22" s="49">
        <v>1</v>
      </c>
      <c r="P22" s="47">
        <v>1</v>
      </c>
      <c r="Q22" s="48">
        <v>1</v>
      </c>
      <c r="R22" s="48">
        <v>1</v>
      </c>
      <c r="S22" s="48">
        <v>1</v>
      </c>
      <c r="T22" s="48">
        <v>1</v>
      </c>
      <c r="U22" s="49">
        <v>1</v>
      </c>
    </row>
    <row r="23" spans="1:21" s="35" customFormat="1" ht="13.15" customHeight="1" x14ac:dyDescent="0.2">
      <c r="A23" s="17"/>
      <c r="B23" s="92"/>
      <c r="C23" s="92"/>
      <c r="D23" s="92"/>
      <c r="E23" s="92"/>
      <c r="F23" s="16"/>
      <c r="G23" s="52" t="str">
        <f t="shared" si="0"/>
        <v/>
      </c>
      <c r="H23" s="46" t="str">
        <f>IF(AND(A23&gt;0,F23&gt;0),G23*J9,"")</f>
        <v/>
      </c>
      <c r="I23" s="51">
        <v>7</v>
      </c>
      <c r="J23" s="47">
        <v>0.4</v>
      </c>
      <c r="K23" s="48">
        <v>1</v>
      </c>
      <c r="L23" s="48">
        <v>1</v>
      </c>
      <c r="M23" s="48">
        <v>1</v>
      </c>
      <c r="N23" s="48">
        <v>0.4</v>
      </c>
      <c r="O23" s="49">
        <v>1</v>
      </c>
      <c r="P23" s="47">
        <v>0.4</v>
      </c>
      <c r="Q23" s="48">
        <v>1</v>
      </c>
      <c r="R23" s="48">
        <v>1</v>
      </c>
      <c r="S23" s="48">
        <v>1</v>
      </c>
      <c r="T23" s="48">
        <v>0.4</v>
      </c>
      <c r="U23" s="49">
        <v>1</v>
      </c>
    </row>
    <row r="24" spans="1:21" s="35" customFormat="1" ht="13.15" customHeight="1" x14ac:dyDescent="0.2">
      <c r="A24" s="17"/>
      <c r="B24" s="92"/>
      <c r="C24" s="92"/>
      <c r="D24" s="92"/>
      <c r="E24" s="92"/>
      <c r="F24" s="16"/>
      <c r="G24" s="52" t="str">
        <f t="shared" si="0"/>
        <v/>
      </c>
      <c r="H24" s="46" t="str">
        <f>IF(AND(A24&gt;0,F24&gt;0),G24*J9,"")</f>
        <v/>
      </c>
      <c r="I24" s="51"/>
      <c r="J24" s="53"/>
      <c r="O24" s="54"/>
      <c r="P24" s="53"/>
      <c r="U24" s="54"/>
    </row>
    <row r="25" spans="1:21" s="35" customFormat="1" ht="13.15" customHeight="1" x14ac:dyDescent="0.2">
      <c r="A25" s="17"/>
      <c r="B25" s="92"/>
      <c r="C25" s="92"/>
      <c r="D25" s="92"/>
      <c r="E25" s="92"/>
      <c r="F25" s="16"/>
      <c r="G25" s="52" t="str">
        <f t="shared" si="0"/>
        <v/>
      </c>
      <c r="H25" s="46" t="str">
        <f>IF(AND(A25&gt;0,F25&gt;0),G25*J9,"")</f>
        <v/>
      </c>
      <c r="I25" s="51">
        <v>1</v>
      </c>
      <c r="J25" s="55" t="str">
        <f>IF(A13&gt;0,A13*J17,"")</f>
        <v/>
      </c>
      <c r="K25" s="56" t="str">
        <f>IF(A13&gt;0,A13*K17,"")</f>
        <v/>
      </c>
      <c r="L25" s="56" t="str">
        <f>IF(A13&gt;0,A13*L17,"")</f>
        <v/>
      </c>
      <c r="M25" s="56" t="str">
        <f>IF(A13&gt;0,A13*M17,"")</f>
        <v/>
      </c>
      <c r="N25" s="56" t="str">
        <f>IF(A13&gt;0,A13*N17,"")</f>
        <v/>
      </c>
      <c r="O25" s="57" t="str">
        <f>IF(A13&gt;0,A13*O17,"")</f>
        <v/>
      </c>
      <c r="P25" s="55" t="str">
        <f>IF(A13&gt;0,A13*P17,"")</f>
        <v/>
      </c>
      <c r="Q25" s="56" t="str">
        <f>IF(A13&gt;0,A13*Q17,"")</f>
        <v/>
      </c>
      <c r="R25" s="56" t="str">
        <f>IF(A13&gt;0,A13*R17,"")</f>
        <v/>
      </c>
      <c r="S25" s="56" t="str">
        <f>IF(A13&gt;0,A13*S17,"")</f>
        <v/>
      </c>
      <c r="T25" s="56" t="str">
        <f>IF(A13&gt;0,A13*T17,"")</f>
        <v/>
      </c>
      <c r="U25" s="57" t="str">
        <f>IF(A13&gt;0,A13*U17,"")</f>
        <v/>
      </c>
    </row>
    <row r="26" spans="1:21" s="35" customFormat="1" ht="13.15" customHeight="1" x14ac:dyDescent="0.2">
      <c r="A26" s="17"/>
      <c r="B26" s="92"/>
      <c r="C26" s="92"/>
      <c r="D26" s="92"/>
      <c r="E26" s="92"/>
      <c r="F26" s="16"/>
      <c r="G26" s="52" t="str">
        <f>IF(AND(A26&gt;0,F26&gt;0),A26*F26,"")</f>
        <v/>
      </c>
      <c r="H26" s="46" t="str">
        <f>IF(AND(A26&gt;0,F26&gt;0),G26*J9,"")</f>
        <v/>
      </c>
      <c r="I26" s="51">
        <v>2</v>
      </c>
      <c r="J26" s="55" t="str">
        <f>IF(A13&gt;0,A13*J18,"")</f>
        <v/>
      </c>
      <c r="K26" s="56" t="str">
        <f>IF(A13&gt;0,A13*K18,"")</f>
        <v/>
      </c>
      <c r="L26" s="56" t="str">
        <f>IF(A13&gt;0,A13*L18,"")</f>
        <v/>
      </c>
      <c r="M26" s="56" t="str">
        <f>IF(A13&gt;0,A13*M18,"")</f>
        <v/>
      </c>
      <c r="N26" s="56" t="str">
        <f>IF(A13&gt;0,A13*N18,"")</f>
        <v/>
      </c>
      <c r="O26" s="57" t="str">
        <f>IF(A13&gt;0,A13*O18,"")</f>
        <v/>
      </c>
      <c r="P26" s="55" t="str">
        <f>IF(A13&gt;0,A13*P18,"")</f>
        <v/>
      </c>
      <c r="Q26" s="56" t="str">
        <f>IF(A13&gt;0,A13*Q18,"")</f>
        <v/>
      </c>
      <c r="R26" s="56" t="str">
        <f>IF(A13&gt;0,A13*R18,"")</f>
        <v/>
      </c>
      <c r="S26" s="56" t="str">
        <f>IF(A13&gt;0,A13*S18,"")</f>
        <v/>
      </c>
      <c r="T26" s="56" t="str">
        <f>IF(A13&gt;0,A13*T18,"")</f>
        <v/>
      </c>
      <c r="U26" s="57" t="str">
        <f>IF(A13&gt;0,A13*U18,"")</f>
        <v/>
      </c>
    </row>
    <row r="27" spans="1:21" s="35" customFormat="1" ht="13.15" customHeight="1" x14ac:dyDescent="0.2">
      <c r="A27" s="17"/>
      <c r="B27" s="92"/>
      <c r="C27" s="92"/>
      <c r="D27" s="92"/>
      <c r="E27" s="92"/>
      <c r="F27" s="16"/>
      <c r="G27" s="52" t="str">
        <f>IF(AND(A27&gt;0,F27&gt;0),A27*F27,"")</f>
        <v/>
      </c>
      <c r="H27" s="46" t="str">
        <f>IF(AND(A27&gt;0,F27&gt;0),G27*J9,"")</f>
        <v/>
      </c>
      <c r="I27" s="51">
        <v>3</v>
      </c>
      <c r="J27" s="55" t="str">
        <f>IF(A13&gt;0,A13*J19,"")</f>
        <v/>
      </c>
      <c r="K27" s="56" t="str">
        <f>IF(A13&gt;0,A13*K19,"")</f>
        <v/>
      </c>
      <c r="L27" s="56" t="str">
        <f>IF(A13&gt;0,A13*L19,"")</f>
        <v/>
      </c>
      <c r="M27" s="56" t="str">
        <f>IF(A13&gt;0,A13*M19,"")</f>
        <v/>
      </c>
      <c r="N27" s="56" t="str">
        <f>IF(A13&gt;0,A13*N19,"")</f>
        <v/>
      </c>
      <c r="O27" s="57" t="str">
        <f>IF(A13&gt;0,A13*O19,"")</f>
        <v/>
      </c>
      <c r="P27" s="55" t="str">
        <f>IF(A13&gt;0,A13*P19,"")</f>
        <v/>
      </c>
      <c r="Q27" s="56" t="str">
        <f>IF(A13&gt;0,A13*Q19,"")</f>
        <v/>
      </c>
      <c r="R27" s="56" t="str">
        <f>IF(A13&gt;0,A13*R19,"")</f>
        <v/>
      </c>
      <c r="S27" s="56" t="str">
        <f>IF(A13&gt;0,A13*S19,"")</f>
        <v/>
      </c>
      <c r="T27" s="56" t="str">
        <f>IF(A13&gt;0,A13*T19,"")</f>
        <v/>
      </c>
      <c r="U27" s="57" t="str">
        <f>IF(A13&gt;0,A13*U19,"")</f>
        <v/>
      </c>
    </row>
    <row r="28" spans="1:21" s="35" customFormat="1" ht="13.15" customHeight="1" x14ac:dyDescent="0.2">
      <c r="A28" s="17"/>
      <c r="B28" s="92"/>
      <c r="C28" s="92"/>
      <c r="D28" s="92"/>
      <c r="E28" s="92"/>
      <c r="F28" s="16"/>
      <c r="G28" s="52" t="str">
        <f>IF(AND(A28&gt;0,F28&gt;0),A28*F28,"")</f>
        <v/>
      </c>
      <c r="H28" s="46" t="str">
        <f>IF(AND(A28&gt;0,F28&gt;0),G28*J9,"")</f>
        <v/>
      </c>
      <c r="I28" s="51">
        <v>4</v>
      </c>
      <c r="J28" s="55" t="str">
        <f>IF(A13&gt;0,A13*J20,"")</f>
        <v/>
      </c>
      <c r="K28" s="56" t="str">
        <f>IF(A13&gt;0,A13*K20,"")</f>
        <v/>
      </c>
      <c r="L28" s="56" t="str">
        <f>IF(A13&gt;0,A13*L20,"")</f>
        <v/>
      </c>
      <c r="M28" s="56" t="str">
        <f>IF(A13&gt;0,A13*M20,"")</f>
        <v/>
      </c>
      <c r="N28" s="56" t="str">
        <f>IF(A13&gt;0,A13*N20,"")</f>
        <v/>
      </c>
      <c r="O28" s="57" t="str">
        <f>IF(A13&gt;0,A13*O20,"")</f>
        <v/>
      </c>
      <c r="P28" s="55" t="str">
        <f>IF(A13&gt;0,A13*P20,"")</f>
        <v/>
      </c>
      <c r="Q28" s="56" t="str">
        <f>IF(A13&gt;0,A13*Q20,"")</f>
        <v/>
      </c>
      <c r="R28" s="56" t="str">
        <f>IF(A13&gt;0,A13*R20,"")</f>
        <v/>
      </c>
      <c r="S28" s="56" t="str">
        <f>IF(A13&gt;0,A13*S20,"")</f>
        <v/>
      </c>
      <c r="T28" s="56" t="str">
        <f>IF(A13&gt;0,A13*T20,"")</f>
        <v/>
      </c>
      <c r="U28" s="57" t="str">
        <f>IF(A13&gt;0,A13*U20,"")</f>
        <v/>
      </c>
    </row>
    <row r="29" spans="1:21" s="35" customFormat="1" ht="13.15" customHeight="1" x14ac:dyDescent="0.2">
      <c r="A29" s="17"/>
      <c r="B29" s="92"/>
      <c r="C29" s="92"/>
      <c r="D29" s="92"/>
      <c r="E29" s="92"/>
      <c r="F29" s="16"/>
      <c r="G29" s="52" t="str">
        <f>IF(AND(A29&gt;0,F29&gt;0),A29*F29,"")</f>
        <v/>
      </c>
      <c r="H29" s="46" t="str">
        <f>IF(AND(A29&gt;0,F29&gt;0),G29*J9,"")</f>
        <v/>
      </c>
      <c r="I29" s="51">
        <v>5</v>
      </c>
      <c r="J29" s="55" t="str">
        <f>IF(A13&gt;0,A13*J21,"")</f>
        <v/>
      </c>
      <c r="K29" s="56" t="str">
        <f>IF(A13&gt;0,A13*K21,"")</f>
        <v/>
      </c>
      <c r="L29" s="56" t="str">
        <f>IF(A13&gt;0,A13*L21,"")</f>
        <v/>
      </c>
      <c r="M29" s="56" t="str">
        <f>IF(A13&gt;0,A13*M21,"")</f>
        <v/>
      </c>
      <c r="N29" s="56" t="str">
        <f>IF(A13&gt;0,A13*N21,"")</f>
        <v/>
      </c>
      <c r="O29" s="57" t="str">
        <f>IF(A13&gt;0,A13*O21,"")</f>
        <v/>
      </c>
      <c r="P29" s="55" t="str">
        <f>IF(A13&gt;0,A13*P21,"")</f>
        <v/>
      </c>
      <c r="Q29" s="56" t="str">
        <f>IF(A13&gt;0,A13*Q21,"")</f>
        <v/>
      </c>
      <c r="R29" s="56" t="str">
        <f>IF(A13&gt;0,A13*R21,"")</f>
        <v/>
      </c>
      <c r="S29" s="56" t="str">
        <f>IF(A13&gt;0,A13*S21,"")</f>
        <v/>
      </c>
      <c r="T29" s="56" t="str">
        <f>IF(A13&gt;0,A13*T21,"")</f>
        <v/>
      </c>
      <c r="U29" s="57" t="str">
        <f>IF(A13&gt;0,A13*U21,"")</f>
        <v/>
      </c>
    </row>
    <row r="30" spans="1:21" s="35" customFormat="1" ht="13.15" customHeight="1" x14ac:dyDescent="0.2">
      <c r="A30" s="17"/>
      <c r="B30" s="92"/>
      <c r="C30" s="92"/>
      <c r="D30" s="92"/>
      <c r="E30" s="92"/>
      <c r="F30" s="16"/>
      <c r="G30" s="52" t="str">
        <f>IF(AND(A30&gt;0,F30&gt;0),A30*F30,"")</f>
        <v/>
      </c>
      <c r="H30" s="46" t="str">
        <f>IF(AND(A30&gt;0,F30&gt;0),G30*J9,"")</f>
        <v/>
      </c>
      <c r="I30" s="51">
        <v>6</v>
      </c>
      <c r="J30" s="55" t="str">
        <f>IF(A13&gt;0,A13*J22,"")</f>
        <v/>
      </c>
      <c r="K30" s="56" t="str">
        <f>IF(A13&gt;0,A13*K22,"")</f>
        <v/>
      </c>
      <c r="L30" s="56" t="str">
        <f>IF(A13&gt;0,A13*L22,"")</f>
        <v/>
      </c>
      <c r="M30" s="56" t="str">
        <f>IF(A13&gt;0,A13*M22,"")</f>
        <v/>
      </c>
      <c r="N30" s="56" t="str">
        <f>IF(A13&gt;0,A13*N22,"")</f>
        <v/>
      </c>
      <c r="O30" s="57" t="str">
        <f>IF(A13&gt;0,A13*O22,"")</f>
        <v/>
      </c>
      <c r="P30" s="55" t="str">
        <f>IF(A13&gt;0,A13*P22,"")</f>
        <v/>
      </c>
      <c r="Q30" s="56" t="str">
        <f>IF(A13&gt;0,A13*Q22,"")</f>
        <v/>
      </c>
      <c r="R30" s="56" t="str">
        <f>IF(A13&gt;0,A13*R22,"")</f>
        <v/>
      </c>
      <c r="S30" s="56" t="str">
        <f>IF(A13&gt;0,A13*S22,"")</f>
        <v/>
      </c>
      <c r="T30" s="56" t="str">
        <f>IF(A13&gt;0,A13*T22,"")</f>
        <v/>
      </c>
      <c r="U30" s="57" t="str">
        <f>IF(A13&gt;0,A13*U22,"")</f>
        <v/>
      </c>
    </row>
    <row r="31" spans="1:21" s="35" customFormat="1" ht="13.15" customHeight="1" x14ac:dyDescent="0.2">
      <c r="A31" s="17"/>
      <c r="B31" s="92"/>
      <c r="C31" s="92"/>
      <c r="D31" s="92"/>
      <c r="E31" s="92"/>
      <c r="F31" s="16"/>
      <c r="G31" s="52" t="str">
        <f t="shared" si="0"/>
        <v/>
      </c>
      <c r="H31" s="46" t="str">
        <f>IF(AND(A31&gt;0,F31&gt;0),G31*J9,"")</f>
        <v/>
      </c>
      <c r="I31" s="51">
        <v>7</v>
      </c>
      <c r="J31" s="55" t="str">
        <f>IF(A13&gt;0,A13*J23,"")</f>
        <v/>
      </c>
      <c r="K31" s="56" t="str">
        <f>IF(A13&gt;0,A13*K23,"")</f>
        <v/>
      </c>
      <c r="L31" s="56" t="str">
        <f>IF(A13&gt;0,A13*L23,"")</f>
        <v/>
      </c>
      <c r="M31" s="56" t="str">
        <f>IF(A13&gt;0,A13*M23,"")</f>
        <v/>
      </c>
      <c r="N31" s="56" t="str">
        <f>IF(A13&gt;0,A13*N23,"")</f>
        <v/>
      </c>
      <c r="O31" s="57" t="str">
        <f>IF(A13&gt;0,A13*O23,"")</f>
        <v/>
      </c>
      <c r="P31" s="55" t="str">
        <f>IF(A13&gt;0,A13*P23,"")</f>
        <v/>
      </c>
      <c r="Q31" s="56" t="str">
        <f>IF(A13&gt;0,A13*Q23,"")</f>
        <v/>
      </c>
      <c r="R31" s="56" t="str">
        <f>IF(A13&gt;0,A13*R23,"")</f>
        <v/>
      </c>
      <c r="S31" s="56" t="str">
        <f>IF(A13&gt;0,A13*S23,"")</f>
        <v/>
      </c>
      <c r="T31" s="56" t="str">
        <f>IF(A13&gt;0,A13*T23,"")</f>
        <v/>
      </c>
      <c r="U31" s="57" t="str">
        <f>IF(A13&gt;0,A13*U23,"")</f>
        <v/>
      </c>
    </row>
    <row r="32" spans="1:21" s="35" customFormat="1" ht="13.15" customHeight="1" x14ac:dyDescent="0.2">
      <c r="A32" s="17"/>
      <c r="B32" s="92"/>
      <c r="C32" s="92"/>
      <c r="D32" s="92"/>
      <c r="E32" s="92"/>
      <c r="F32" s="16"/>
      <c r="G32" s="52" t="str">
        <f t="shared" si="0"/>
        <v/>
      </c>
      <c r="H32" s="46" t="str">
        <f>IF(AND(A32&gt;0,F32&gt;0),G32*J9,"")</f>
        <v/>
      </c>
      <c r="I32" s="58"/>
      <c r="J32" s="53"/>
      <c r="O32" s="54"/>
      <c r="P32" s="53"/>
      <c r="U32" s="54"/>
    </row>
    <row r="33" spans="1:21" s="35" customFormat="1" ht="13.15" customHeight="1" x14ac:dyDescent="0.2">
      <c r="A33" s="17"/>
      <c r="B33" s="92"/>
      <c r="C33" s="92"/>
      <c r="D33" s="92"/>
      <c r="E33" s="92"/>
      <c r="F33" s="16"/>
      <c r="G33" s="52" t="str">
        <f t="shared" si="0"/>
        <v/>
      </c>
      <c r="H33" s="46" t="str">
        <f>IF(AND(A33&gt;0,F33&gt;0),G33*J9,"")</f>
        <v/>
      </c>
      <c r="I33" s="58"/>
      <c r="J33" s="59" t="str">
        <f>IF(I4=1,J25,IF(I4=2,J26,IF(I4=3,J27,IF(I4=4,J28,IF(I4=5,J29,IF(I4=6,J30,IF(I4=7,J31,0)))))))</f>
        <v/>
      </c>
      <c r="K33" s="60" t="str">
        <f>IF(I4=1,K25,IF(I4=2,K26,IF(I4=3,K27,IF(I4=4,K28,IF(I4=5,K29,IF(I4=6,K30,IF(I4=7,K31,0)))))))</f>
        <v/>
      </c>
      <c r="L33" s="60" t="str">
        <f>IF(I4=1,L25,IF(I4=2,L26,IF(I4=3,L27,IF(I4=4,L28,IF(I4=5,L29,IF(I4=6,L30,IF(I4=7,L31,0)))))))</f>
        <v/>
      </c>
      <c r="M33" s="60" t="str">
        <f>IF(I4=1,M25,IF(I4=2,M26,IF(I4=3,M27,IF(I4=4,M28,IF(I4=5,M29,IF(I4=6,M30,IF(I4=7,M31,0)))))))</f>
        <v/>
      </c>
      <c r="N33" s="60" t="str">
        <f>IF(I4=1,N25,IF(I4=2,N26,IF(I4=3,N27,IF(I4=4,N28,IF(I4=5,N29,IF(I4=6,N30,IF(I4=7,N31,0)))))))</f>
        <v/>
      </c>
      <c r="O33" s="61" t="str">
        <f>IF(I4=1,O25,IF(I4=2,O26,IF(I4=3,O27,IF(I4=4,O28,IF(I4=5,O29,IF(I4=6,O30,IF(I4=7,O31,0)))))))</f>
        <v/>
      </c>
      <c r="P33" s="59" t="str">
        <f>IF(I4=1,P25,IF(I4=2,P26,IF(I4=3,P27,IF(I4=4,P28,IF(I4=5,P29,IF(I4=6,P30,IF(I4=7,P31,0)))))))</f>
        <v/>
      </c>
      <c r="Q33" s="60" t="str">
        <f>IF(I4=1,Q25,IF(I4=2,Q26,IF(I4=3,Q27,IF(I4=4,Q28,IF(I4=5,Q29,IF(I4=6,Q30,IF(I4=7,Q31,0)))))))</f>
        <v/>
      </c>
      <c r="R33" s="60" t="str">
        <f>IF(I4=1,R25,IF(I4=2,R26,IF(I4=3,R27,IF(I4=4,R28,IF(I4=5,R29,IF(I4=6,R30,IF(I4=7,R31,0)))))))</f>
        <v/>
      </c>
      <c r="S33" s="60" t="str">
        <f>IF(I4=1,S25,IF(I4=2,S26,IF(I4=3,S27,IF(I4=4,S28,IF(I4=5,S29,IF(I4=6,S30,IF(I4=7,S31,0)))))))</f>
        <v/>
      </c>
      <c r="T33" s="60" t="str">
        <f>IF(I4=1,T25,IF(I4=2,T26,IF(I4=3,T27,IF(I4=4,T28,IF(I4=5,T29,IF(I4=6,T30,IF(I4=7,T31,0)))))))</f>
        <v/>
      </c>
      <c r="U33" s="61" t="str">
        <f>IF(I4=1,U25,IF(I4=2,U26,IF(I4=3,U27,IF(I4=4,U28,IF(I4=5,U29,IF(I4=6,U30,IF(I4=7,U31,0)))))))</f>
        <v/>
      </c>
    </row>
    <row r="34" spans="1:21" s="35" customFormat="1" ht="13.15" customHeight="1" x14ac:dyDescent="0.2">
      <c r="A34" s="17"/>
      <c r="B34" s="92"/>
      <c r="C34" s="92"/>
      <c r="D34" s="92"/>
      <c r="E34" s="92"/>
      <c r="F34" s="16"/>
      <c r="G34" s="52" t="str">
        <f t="shared" si="0"/>
        <v/>
      </c>
      <c r="H34" s="46" t="str">
        <f>IF(AND(A34&gt;0,F34&gt;0),G34*J9,"")</f>
        <v/>
      </c>
      <c r="I34" s="58"/>
      <c r="J34" s="62" t="str">
        <f>IF(I8=2,J33,"")</f>
        <v/>
      </c>
      <c r="K34" s="63" t="str">
        <f>IF(AND(I7=1,I8=2),K33,"")</f>
        <v/>
      </c>
      <c r="L34" s="63" t="str">
        <f>IF(AND(I7=2,I8=2),L33,"")</f>
        <v/>
      </c>
      <c r="M34" s="63" t="str">
        <f>IF(AND(I7=3,I8=2),M33,"")</f>
        <v/>
      </c>
      <c r="N34" s="63" t="str">
        <f>IF(AND(I7=4,I8=2),N33,"")</f>
        <v/>
      </c>
      <c r="O34" s="64" t="str">
        <f>IF(AND(I7=5,I8=2),O33,"")</f>
        <v/>
      </c>
      <c r="P34" s="62" t="str">
        <f>IF(I8=1,P33,"")</f>
        <v/>
      </c>
      <c r="Q34" s="63" t="str">
        <f>IF(AND(I7=1,I8=1),Q33,"")</f>
        <v/>
      </c>
      <c r="R34" s="63" t="str">
        <f>IF(AND(I7=2,I8=1),R33,"")</f>
        <v/>
      </c>
      <c r="S34" s="63" t="str">
        <f>IF(AND(I7=3,I8=1),S33,"")</f>
        <v/>
      </c>
      <c r="T34" s="63" t="str">
        <f>IF(AND(I7=4,I8=1),T33,"")</f>
        <v/>
      </c>
      <c r="U34" s="64" t="str">
        <f>IF(AND(I7=5,I8=1),U33,"")</f>
        <v/>
      </c>
    </row>
    <row r="35" spans="1:21" s="35" customFormat="1" ht="13.15" customHeight="1" x14ac:dyDescent="0.2">
      <c r="A35" s="17"/>
      <c r="B35" s="92"/>
      <c r="C35" s="92"/>
      <c r="D35" s="92"/>
      <c r="E35" s="92"/>
      <c r="F35" s="16"/>
      <c r="G35" s="52" t="str">
        <f t="shared" si="0"/>
        <v/>
      </c>
      <c r="H35" s="46" t="str">
        <f>IF(AND(A35&gt;0,F35&gt;0),G35*J9,"")</f>
        <v/>
      </c>
      <c r="I35" s="65">
        <f>IF(I36="","",ROUND(I36*20,0))</f>
        <v>40</v>
      </c>
      <c r="J35" s="66">
        <f>SUM(J34)</f>
        <v>0</v>
      </c>
      <c r="K35" s="67">
        <f>SUM(K34:O34)</f>
        <v>0</v>
      </c>
      <c r="L35" s="68" t="s">
        <v>53</v>
      </c>
      <c r="M35" s="68"/>
      <c r="N35" s="68"/>
      <c r="O35" s="69"/>
      <c r="P35" s="70">
        <f>SUM(P34)</f>
        <v>0</v>
      </c>
      <c r="Q35" s="71">
        <f>SUM(Q34:U34)</f>
        <v>0</v>
      </c>
      <c r="R35" s="72" t="s">
        <v>54</v>
      </c>
      <c r="S35" s="72"/>
      <c r="T35" s="72"/>
      <c r="U35" s="73"/>
    </row>
    <row r="36" spans="1:21" s="35" customFormat="1" ht="13.15" customHeight="1" x14ac:dyDescent="0.2">
      <c r="A36" s="17"/>
      <c r="B36" s="92"/>
      <c r="C36" s="92"/>
      <c r="D36" s="92"/>
      <c r="E36" s="92"/>
      <c r="F36" s="16"/>
      <c r="G36" s="52" t="str">
        <f t="shared" si="0"/>
        <v/>
      </c>
      <c r="H36" s="46" t="str">
        <f>IF(AND(A36&gt;0,F36&gt;0),G36*J9,"")</f>
        <v/>
      </c>
      <c r="I36" s="74">
        <f>IF(SUM(H17:H36)&gt;0,SUM(H17:H36),"")</f>
        <v>2</v>
      </c>
      <c r="J36" s="75">
        <f>J35+P35</f>
        <v>0</v>
      </c>
      <c r="K36" s="76">
        <f>K35+Q35</f>
        <v>0</v>
      </c>
      <c r="L36" s="77" t="s">
        <v>52</v>
      </c>
      <c r="M36" s="77"/>
      <c r="N36" s="77"/>
      <c r="O36" s="78"/>
      <c r="P36" s="79"/>
      <c r="Q36" s="80"/>
      <c r="R36" s="81"/>
      <c r="S36" s="81"/>
      <c r="T36" s="81"/>
      <c r="U36" s="82"/>
    </row>
    <row r="37" spans="1:21" s="35" customFormat="1" ht="13.15" customHeight="1" x14ac:dyDescent="0.2">
      <c r="A37" s="17"/>
      <c r="B37" s="92"/>
      <c r="C37" s="92"/>
      <c r="D37" s="92"/>
      <c r="E37" s="92"/>
      <c r="F37" s="16"/>
      <c r="G37" s="52"/>
      <c r="H37" s="46"/>
      <c r="I37" s="74"/>
      <c r="J37" s="60"/>
      <c r="K37" s="60"/>
      <c r="P37" s="83"/>
      <c r="Q37" s="83"/>
    </row>
    <row r="38" spans="1:21" s="35" customFormat="1" ht="13.15" customHeight="1" x14ac:dyDescent="0.2">
      <c r="A38" s="17"/>
      <c r="B38" s="92"/>
      <c r="C38" s="92"/>
      <c r="D38" s="92"/>
      <c r="E38" s="92"/>
      <c r="F38" s="16"/>
      <c r="G38" s="52"/>
      <c r="H38" s="46"/>
      <c r="I38" s="74"/>
      <c r="J38" s="60"/>
      <c r="K38" s="60"/>
      <c r="P38" s="83"/>
      <c r="Q38" s="83"/>
    </row>
    <row r="39" spans="1:21" s="35" customFormat="1" ht="13.15" customHeight="1" x14ac:dyDescent="0.2">
      <c r="A39" s="17"/>
      <c r="B39" s="92"/>
      <c r="C39" s="92"/>
      <c r="D39" s="92"/>
      <c r="E39" s="92"/>
      <c r="F39" s="16"/>
      <c r="G39" s="52"/>
      <c r="H39" s="46"/>
      <c r="I39" s="74"/>
      <c r="J39" s="60"/>
      <c r="K39" s="60"/>
      <c r="P39" s="83"/>
      <c r="Q39" s="83"/>
    </row>
    <row r="40" spans="1:21" s="35" customFormat="1" ht="13.15" customHeight="1" x14ac:dyDescent="0.2">
      <c r="A40" s="17"/>
      <c r="B40" s="92"/>
      <c r="C40" s="92"/>
      <c r="D40" s="92"/>
      <c r="E40" s="92"/>
      <c r="F40" s="16"/>
      <c r="G40" s="52"/>
      <c r="H40" s="46"/>
      <c r="I40" s="74"/>
      <c r="J40" s="60"/>
      <c r="K40" s="60"/>
      <c r="P40" s="83"/>
      <c r="Q40" s="83"/>
    </row>
    <row r="41" spans="1:21" s="35" customFormat="1" ht="13.15" customHeight="1" x14ac:dyDescent="0.2">
      <c r="A41" s="17"/>
      <c r="B41" s="92"/>
      <c r="C41" s="92"/>
      <c r="D41" s="92"/>
      <c r="E41" s="92"/>
      <c r="F41" s="16"/>
      <c r="G41" s="52"/>
      <c r="H41" s="46"/>
      <c r="I41" s="74"/>
      <c r="J41" s="60"/>
      <c r="K41" s="60"/>
      <c r="P41" s="83"/>
      <c r="Q41" s="83"/>
    </row>
    <row r="42" spans="1:21" s="35" customFormat="1" ht="13.15" customHeight="1" x14ac:dyDescent="0.2">
      <c r="A42" s="17"/>
      <c r="B42" s="92"/>
      <c r="C42" s="92"/>
      <c r="D42" s="92"/>
      <c r="E42" s="92"/>
      <c r="F42" s="16"/>
      <c r="G42" s="52"/>
      <c r="H42" s="46"/>
      <c r="I42" s="74"/>
      <c r="J42" s="60"/>
      <c r="K42" s="60"/>
      <c r="P42" s="83"/>
      <c r="Q42" s="83"/>
    </row>
    <row r="43" spans="1:21" s="35" customFormat="1" ht="13.15" customHeight="1" x14ac:dyDescent="0.2">
      <c r="A43" s="17"/>
      <c r="B43" s="92"/>
      <c r="C43" s="92"/>
      <c r="D43" s="92"/>
      <c r="E43" s="92"/>
      <c r="F43" s="16"/>
      <c r="G43" s="52"/>
      <c r="H43" s="46"/>
      <c r="I43" s="74"/>
      <c r="J43" s="60"/>
      <c r="K43" s="60"/>
      <c r="P43" s="83"/>
      <c r="Q43" s="83"/>
    </row>
    <row r="44" spans="1:21" s="35" customFormat="1" ht="13.15" customHeight="1" x14ac:dyDescent="0.2">
      <c r="A44" s="21"/>
      <c r="B44" s="93"/>
      <c r="C44" s="93"/>
      <c r="D44" s="93"/>
      <c r="E44" s="93"/>
      <c r="F44" s="18"/>
      <c r="G44" s="52"/>
      <c r="H44" s="46"/>
      <c r="I44" s="74"/>
      <c r="J44" s="60"/>
      <c r="K44" s="60"/>
      <c r="P44" s="83"/>
      <c r="Q44" s="83"/>
    </row>
    <row r="45" spans="1:21" s="30" customFormat="1" ht="15" customHeight="1" x14ac:dyDescent="0.2">
      <c r="A45" s="105" t="s">
        <v>11</v>
      </c>
      <c r="B45" s="105"/>
      <c r="C45" s="105"/>
      <c r="D45" s="105"/>
      <c r="E45" s="105"/>
      <c r="F45" s="106"/>
      <c r="G45" s="84">
        <f>IF(SUM(G17:G36)&gt;0,SUM(G17:G36),"")</f>
        <v>100</v>
      </c>
      <c r="H45" s="85">
        <f>IF(I45&gt;0,I45,"")</f>
        <v>2</v>
      </c>
      <c r="I45" s="86">
        <f>IF(I35="","",I35/20)</f>
        <v>2</v>
      </c>
    </row>
    <row r="46" spans="1:21" s="30" customFormat="1" ht="6" customHeight="1" x14ac:dyDescent="0.2">
      <c r="A46" s="94"/>
      <c r="B46" s="94"/>
      <c r="C46" s="94"/>
      <c r="D46" s="94"/>
      <c r="E46" s="94"/>
      <c r="F46" s="94"/>
      <c r="G46" s="94"/>
      <c r="H46" s="94"/>
      <c r="I46" s="87"/>
    </row>
    <row r="47" spans="1:21" s="30" customFormat="1" ht="15" customHeight="1" x14ac:dyDescent="0.2">
      <c r="A47" s="105" t="s">
        <v>15</v>
      </c>
      <c r="B47" s="105"/>
      <c r="C47" s="105"/>
      <c r="D47" s="105"/>
      <c r="E47" s="105"/>
      <c r="F47" s="105"/>
      <c r="G47" s="106"/>
      <c r="H47" s="88">
        <f>IF(AND(F13=0,G13=0,H13=0,H45=0),"",SUM(F13,G13,H13,H45))</f>
        <v>2</v>
      </c>
      <c r="I47" s="87"/>
    </row>
    <row r="48" spans="1:21" s="30" customFormat="1" ht="15" customHeight="1" x14ac:dyDescent="0.2">
      <c r="A48" s="94"/>
      <c r="B48" s="94"/>
      <c r="C48" s="94"/>
      <c r="D48" s="94"/>
      <c r="E48" s="94"/>
      <c r="F48" s="94"/>
      <c r="G48" s="94"/>
      <c r="H48" s="94"/>
      <c r="I48" s="87"/>
    </row>
    <row r="49" spans="1:8" ht="13.9" customHeight="1" x14ac:dyDescent="0.2">
      <c r="A49" s="104" t="s">
        <v>61</v>
      </c>
      <c r="B49" s="104"/>
      <c r="C49" s="104"/>
      <c r="D49" s="104"/>
      <c r="E49" s="104"/>
      <c r="F49" s="104"/>
      <c r="G49" s="104"/>
      <c r="H49" s="104"/>
    </row>
  </sheetData>
  <sheetProtection algorithmName="SHA-512" hashValue="xHEbNo2OOHF/661gc/6OUM5rDLEpZcPVWaCtyzKspapsR0fTiKJUbX6TAW/3s7bGeIdUY1m6dEZ7qhZrPTIEbQ==" saltValue="lzr/nco7R8oE9JFJlcfFFg==" spinCount="100000" sheet="1" objects="1" scenarios="1" selectLockedCells="1"/>
  <dataConsolidate/>
  <mergeCells count="57">
    <mergeCell ref="A48:H48"/>
    <mergeCell ref="J15:O15"/>
    <mergeCell ref="D6:F6"/>
    <mergeCell ref="D7:F7"/>
    <mergeCell ref="D8:F8"/>
    <mergeCell ref="A10:H10"/>
    <mergeCell ref="B21:E21"/>
    <mergeCell ref="B22:E22"/>
    <mergeCell ref="B33:E33"/>
    <mergeCell ref="B34:E34"/>
    <mergeCell ref="B32:E32"/>
    <mergeCell ref="B27:E27"/>
    <mergeCell ref="B28:E28"/>
    <mergeCell ref="B35:E35"/>
    <mergeCell ref="B36:E36"/>
    <mergeCell ref="B19:E19"/>
    <mergeCell ref="A49:H49"/>
    <mergeCell ref="A45:F45"/>
    <mergeCell ref="A47:G47"/>
    <mergeCell ref="A2:H2"/>
    <mergeCell ref="A3:B3"/>
    <mergeCell ref="C3:H3"/>
    <mergeCell ref="A6:B6"/>
    <mergeCell ref="A12:E12"/>
    <mergeCell ref="A11:H11"/>
    <mergeCell ref="A7:B7"/>
    <mergeCell ref="A8:B8"/>
    <mergeCell ref="A9:B9"/>
    <mergeCell ref="C4:G4"/>
    <mergeCell ref="B16:E16"/>
    <mergeCell ref="B17:E17"/>
    <mergeCell ref="B18:E18"/>
    <mergeCell ref="A46:H46"/>
    <mergeCell ref="A4:B4"/>
    <mergeCell ref="D9:E9"/>
    <mergeCell ref="F9:G9"/>
    <mergeCell ref="B13:E13"/>
    <mergeCell ref="B24:E24"/>
    <mergeCell ref="B25:E25"/>
    <mergeCell ref="A15:H15"/>
    <mergeCell ref="B31:E31"/>
    <mergeCell ref="B20:E20"/>
    <mergeCell ref="A5:H5"/>
    <mergeCell ref="A14:H14"/>
    <mergeCell ref="B30:E30"/>
    <mergeCell ref="B23:E23"/>
    <mergeCell ref="B29:E29"/>
    <mergeCell ref="B26:E26"/>
    <mergeCell ref="P15:U15"/>
    <mergeCell ref="B37:E37"/>
    <mergeCell ref="B38:E38"/>
    <mergeCell ref="B44:E44"/>
    <mergeCell ref="B39:E39"/>
    <mergeCell ref="B40:E40"/>
    <mergeCell ref="B41:E41"/>
    <mergeCell ref="B42:E42"/>
    <mergeCell ref="B43:E43"/>
  </mergeCells>
  <phoneticPr fontId="0" type="noConversion"/>
  <dataValidations count="5">
    <dataValidation type="list" allowBlank="1" showInputMessage="1" showErrorMessage="1" sqref="C4:G4" xr:uid="{00000000-0002-0000-0000-000000000000}">
      <formula1>"Vereinswettkampf, Matchwettkampf der Vereine, Matchwettkampf der Verbände, Verbandswettkampf, Schützenfest, Landesteilschützenfest, Freundschaftsschiessen"</formula1>
    </dataValidation>
    <dataValidation type="list" allowBlank="1" showInputMessage="1" showErrorMessage="1" sqref="H7" xr:uid="{00000000-0002-0000-0000-000001000000}">
      <formula1>"---, AJBST, ESSV, MSSV, OASSV, OKSV"</formula1>
    </dataValidation>
    <dataValidation type="list" allowBlank="1" showInputMessage="1" showErrorMessage="1" sqref="H8" xr:uid="{00000000-0002-0000-0000-000002000000}">
      <formula1>"G10m, G50m"</formula1>
    </dataValidation>
    <dataValidation type="list" allowBlank="1" showInputMessage="1" showErrorMessage="1" sqref="H6" xr:uid="{00000000-0002-0000-0000-000003000000}">
      <formula1>"----, 2016, 2017, 2018, 2019, 2020, 2021, 2022, 2023, 2024, 2025, 2026, 2027, 2028, 2029, 2030, 2031, 2032, 2033, 2034, 2035, 2036, 2037, 2038, 2039, 2040"</formula1>
    </dataValidation>
    <dataValidation type="list" allowBlank="1" showInputMessage="1" showErrorMessage="1" sqref="H9" xr:uid="{00000000-0002-0000-0000-000004000000}">
      <formula1>"Nein, Ja"</formula1>
    </dataValidation>
  </dataValidations>
  <pageMargins left="0.78740157480314965" right="0.39370078740157483" top="0.39370078740157483" bottom="0.39370078740157483" header="0.51181102362204722" footer="0.51181102362204722"/>
  <pageSetup paperSize="9" scale="9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57"/>
  <sheetViews>
    <sheetView workbookViewId="0">
      <selection activeCell="A20" sqref="A20:E26"/>
    </sheetView>
  </sheetViews>
  <sheetFormatPr baseColWidth="10" defaultColWidth="11.5703125" defaultRowHeight="14.25" x14ac:dyDescent="0.2"/>
  <cols>
    <col min="1" max="1" width="13.5703125" style="6" customWidth="1"/>
    <col min="2" max="2" width="11.5703125" style="6"/>
    <col min="3" max="3" width="27.85546875" style="6" customWidth="1"/>
    <col min="4" max="4" width="7.28515625" style="6" customWidth="1"/>
    <col min="5" max="5" width="9.5703125" style="6" customWidth="1"/>
    <col min="6" max="6" width="12.5703125" style="6" customWidth="1"/>
    <col min="7" max="16384" width="11.5703125" style="6"/>
  </cols>
  <sheetData>
    <row r="1" spans="1:6" ht="15.75" x14ac:dyDescent="0.25">
      <c r="A1" s="4" t="s">
        <v>26</v>
      </c>
    </row>
    <row r="2" spans="1:6" ht="6" customHeight="1" x14ac:dyDescent="0.2"/>
    <row r="3" spans="1:6" s="4" customFormat="1" ht="15.75" x14ac:dyDescent="0.25">
      <c r="A3" s="5" t="s">
        <v>19</v>
      </c>
      <c r="C3" s="113"/>
      <c r="D3" s="114"/>
      <c r="E3" s="114"/>
      <c r="F3" s="115"/>
    </row>
    <row r="4" spans="1:6" ht="6" customHeight="1" x14ac:dyDescent="0.2"/>
    <row r="5" spans="1:6" s="4" customFormat="1" ht="15.75" x14ac:dyDescent="0.25">
      <c r="A5" s="5" t="s">
        <v>20</v>
      </c>
      <c r="F5" s="12"/>
    </row>
    <row r="6" spans="1:6" ht="6" customHeight="1" x14ac:dyDescent="0.2"/>
    <row r="7" spans="1:6" s="4" customFormat="1" ht="15.75" x14ac:dyDescent="0.25">
      <c r="A7" s="5" t="s">
        <v>21</v>
      </c>
      <c r="F7" s="12"/>
    </row>
    <row r="8" spans="1:6" ht="6" customHeight="1" x14ac:dyDescent="0.2"/>
    <row r="9" spans="1:6" s="4" customFormat="1" ht="15.75" x14ac:dyDescent="0.25">
      <c r="A9" s="5" t="s">
        <v>22</v>
      </c>
      <c r="F9" s="13"/>
    </row>
    <row r="10" spans="1:6" ht="6" customHeight="1" x14ac:dyDescent="0.2"/>
    <row r="11" spans="1:6" s="4" customFormat="1" ht="15.75" x14ac:dyDescent="0.25">
      <c r="A11" s="5" t="s">
        <v>27</v>
      </c>
      <c r="F11" s="11" t="str">
        <f>IF(OR(F5="",F9=""),"",F5*F9)</f>
        <v/>
      </c>
    </row>
    <row r="12" spans="1:6" ht="6" customHeight="1" x14ac:dyDescent="0.2"/>
    <row r="13" spans="1:6" s="4" customFormat="1" ht="15.75" x14ac:dyDescent="0.25">
      <c r="A13" s="5" t="s">
        <v>23</v>
      </c>
      <c r="F13" s="11" t="str">
        <f>IF(F11="","",F11-(F5*F7*0.1))</f>
        <v/>
      </c>
    </row>
    <row r="14" spans="1:6" ht="6" customHeight="1" x14ac:dyDescent="0.2"/>
    <row r="15" spans="1:6" s="4" customFormat="1" ht="15.75" x14ac:dyDescent="0.25">
      <c r="A15" s="5" t="s">
        <v>24</v>
      </c>
      <c r="F15" s="11" t="str">
        <f>IF(SUM(F20:F57)=0,"",SUM(F20:F57))</f>
        <v/>
      </c>
    </row>
    <row r="16" spans="1:6" ht="6" customHeight="1" x14ac:dyDescent="0.2"/>
    <row r="17" spans="1:6" s="4" customFormat="1" ht="15.75" x14ac:dyDescent="0.25">
      <c r="A17" s="5" t="s">
        <v>25</v>
      </c>
      <c r="F17" s="11" t="str">
        <f>IF(OR(F13="",F15=""),"",(F15*100/F13))</f>
        <v/>
      </c>
    </row>
    <row r="19" spans="1:6" x14ac:dyDescent="0.2">
      <c r="A19" s="7" t="s">
        <v>29</v>
      </c>
      <c r="B19" s="111" t="s">
        <v>28</v>
      </c>
      <c r="C19" s="111"/>
      <c r="D19" s="9" t="s">
        <v>8</v>
      </c>
      <c r="E19" s="8" t="s">
        <v>30</v>
      </c>
      <c r="F19" s="8" t="s">
        <v>11</v>
      </c>
    </row>
    <row r="20" spans="1:6" x14ac:dyDescent="0.2">
      <c r="A20" s="14"/>
      <c r="B20" s="112"/>
      <c r="C20" s="112"/>
      <c r="D20" s="1"/>
      <c r="E20" s="15"/>
      <c r="F20" s="10" t="str">
        <f t="shared" ref="F20:F51" si="0">IF(AND(D20&gt;0,E20&gt;0),D20*E20,"")</f>
        <v/>
      </c>
    </row>
    <row r="21" spans="1:6" x14ac:dyDescent="0.2">
      <c r="A21" s="14"/>
      <c r="B21" s="112"/>
      <c r="C21" s="112"/>
      <c r="D21" s="1"/>
      <c r="E21" s="15"/>
      <c r="F21" s="10" t="str">
        <f t="shared" si="0"/>
        <v/>
      </c>
    </row>
    <row r="22" spans="1:6" x14ac:dyDescent="0.2">
      <c r="A22" s="14"/>
      <c r="B22" s="112"/>
      <c r="C22" s="112"/>
      <c r="D22" s="1"/>
      <c r="E22" s="15"/>
      <c r="F22" s="10" t="str">
        <f t="shared" si="0"/>
        <v/>
      </c>
    </row>
    <row r="23" spans="1:6" x14ac:dyDescent="0.2">
      <c r="A23" s="14"/>
      <c r="B23" s="112"/>
      <c r="C23" s="112"/>
      <c r="D23" s="1"/>
      <c r="E23" s="15"/>
      <c r="F23" s="10" t="str">
        <f t="shared" si="0"/>
        <v/>
      </c>
    </row>
    <row r="24" spans="1:6" x14ac:dyDescent="0.2">
      <c r="A24" s="14"/>
      <c r="B24" s="112"/>
      <c r="C24" s="112"/>
      <c r="D24" s="1"/>
      <c r="E24" s="15"/>
      <c r="F24" s="10" t="str">
        <f t="shared" si="0"/>
        <v/>
      </c>
    </row>
    <row r="25" spans="1:6" x14ac:dyDescent="0.2">
      <c r="A25" s="14"/>
      <c r="B25" s="112"/>
      <c r="C25" s="112"/>
      <c r="D25" s="1"/>
      <c r="E25" s="15"/>
      <c r="F25" s="10" t="str">
        <f t="shared" si="0"/>
        <v/>
      </c>
    </row>
    <row r="26" spans="1:6" x14ac:dyDescent="0.2">
      <c r="A26" s="14"/>
      <c r="B26" s="112"/>
      <c r="C26" s="112"/>
      <c r="D26" s="1"/>
      <c r="E26" s="15"/>
      <c r="F26" s="10" t="str">
        <f t="shared" si="0"/>
        <v/>
      </c>
    </row>
    <row r="27" spans="1:6" x14ac:dyDescent="0.2">
      <c r="A27" s="14"/>
      <c r="B27" s="112"/>
      <c r="C27" s="112"/>
      <c r="D27" s="1"/>
      <c r="E27" s="15"/>
      <c r="F27" s="10" t="str">
        <f t="shared" si="0"/>
        <v/>
      </c>
    </row>
    <row r="28" spans="1:6" x14ac:dyDescent="0.2">
      <c r="A28" s="14"/>
      <c r="B28" s="112"/>
      <c r="C28" s="112"/>
      <c r="D28" s="1"/>
      <c r="E28" s="15"/>
      <c r="F28" s="10" t="str">
        <f t="shared" si="0"/>
        <v/>
      </c>
    </row>
    <row r="29" spans="1:6" x14ac:dyDescent="0.2">
      <c r="A29" s="14"/>
      <c r="B29" s="112"/>
      <c r="C29" s="112"/>
      <c r="D29" s="1"/>
      <c r="E29" s="15"/>
      <c r="F29" s="10" t="str">
        <f t="shared" si="0"/>
        <v/>
      </c>
    </row>
    <row r="30" spans="1:6" x14ac:dyDescent="0.2">
      <c r="A30" s="14"/>
      <c r="B30" s="112"/>
      <c r="C30" s="112"/>
      <c r="D30" s="1"/>
      <c r="E30" s="15"/>
      <c r="F30" s="10" t="str">
        <f t="shared" si="0"/>
        <v/>
      </c>
    </row>
    <row r="31" spans="1:6" x14ac:dyDescent="0.2">
      <c r="A31" s="14"/>
      <c r="B31" s="112"/>
      <c r="C31" s="112"/>
      <c r="D31" s="1"/>
      <c r="E31" s="15"/>
      <c r="F31" s="10" t="str">
        <f t="shared" si="0"/>
        <v/>
      </c>
    </row>
    <row r="32" spans="1:6" x14ac:dyDescent="0.2">
      <c r="A32" s="14"/>
      <c r="B32" s="112"/>
      <c r="C32" s="112"/>
      <c r="D32" s="1"/>
      <c r="E32" s="15"/>
      <c r="F32" s="10" t="str">
        <f t="shared" si="0"/>
        <v/>
      </c>
    </row>
    <row r="33" spans="1:6" x14ac:dyDescent="0.2">
      <c r="A33" s="14"/>
      <c r="B33" s="112"/>
      <c r="C33" s="112"/>
      <c r="D33" s="1"/>
      <c r="E33" s="15"/>
      <c r="F33" s="10" t="str">
        <f t="shared" si="0"/>
        <v/>
      </c>
    </row>
    <row r="34" spans="1:6" x14ac:dyDescent="0.2">
      <c r="A34" s="14"/>
      <c r="B34" s="112"/>
      <c r="C34" s="112"/>
      <c r="D34" s="1"/>
      <c r="E34" s="15"/>
      <c r="F34" s="10" t="str">
        <f t="shared" si="0"/>
        <v/>
      </c>
    </row>
    <row r="35" spans="1:6" x14ac:dyDescent="0.2">
      <c r="A35" s="14"/>
      <c r="B35" s="112"/>
      <c r="C35" s="112"/>
      <c r="D35" s="1"/>
      <c r="E35" s="15"/>
      <c r="F35" s="10" t="str">
        <f t="shared" si="0"/>
        <v/>
      </c>
    </row>
    <row r="36" spans="1:6" x14ac:dyDescent="0.2">
      <c r="A36" s="14"/>
      <c r="B36" s="112"/>
      <c r="C36" s="112"/>
      <c r="D36" s="1"/>
      <c r="E36" s="15"/>
      <c r="F36" s="10" t="str">
        <f t="shared" si="0"/>
        <v/>
      </c>
    </row>
    <row r="37" spans="1:6" x14ac:dyDescent="0.2">
      <c r="A37" s="14"/>
      <c r="B37" s="112"/>
      <c r="C37" s="112"/>
      <c r="D37" s="1"/>
      <c r="E37" s="15"/>
      <c r="F37" s="10" t="str">
        <f t="shared" si="0"/>
        <v/>
      </c>
    </row>
    <row r="38" spans="1:6" x14ac:dyDescent="0.2">
      <c r="A38" s="14"/>
      <c r="B38" s="112"/>
      <c r="C38" s="112"/>
      <c r="D38" s="1"/>
      <c r="E38" s="15"/>
      <c r="F38" s="10" t="str">
        <f t="shared" si="0"/>
        <v/>
      </c>
    </row>
    <row r="39" spans="1:6" x14ac:dyDescent="0.2">
      <c r="A39" s="14"/>
      <c r="B39" s="112"/>
      <c r="C39" s="112"/>
      <c r="D39" s="1"/>
      <c r="E39" s="15"/>
      <c r="F39" s="10" t="str">
        <f t="shared" si="0"/>
        <v/>
      </c>
    </row>
    <row r="40" spans="1:6" x14ac:dyDescent="0.2">
      <c r="A40" s="14"/>
      <c r="B40" s="112"/>
      <c r="C40" s="112"/>
      <c r="D40" s="1"/>
      <c r="E40" s="15"/>
      <c r="F40" s="10" t="str">
        <f t="shared" si="0"/>
        <v/>
      </c>
    </row>
    <row r="41" spans="1:6" x14ac:dyDescent="0.2">
      <c r="A41" s="14"/>
      <c r="B41" s="112"/>
      <c r="C41" s="112"/>
      <c r="D41" s="1"/>
      <c r="E41" s="15"/>
      <c r="F41" s="10" t="str">
        <f t="shared" si="0"/>
        <v/>
      </c>
    </row>
    <row r="42" spans="1:6" x14ac:dyDescent="0.2">
      <c r="A42" s="14"/>
      <c r="B42" s="112"/>
      <c r="C42" s="112"/>
      <c r="D42" s="1"/>
      <c r="E42" s="15"/>
      <c r="F42" s="10" t="str">
        <f t="shared" si="0"/>
        <v/>
      </c>
    </row>
    <row r="43" spans="1:6" x14ac:dyDescent="0.2">
      <c r="A43" s="14"/>
      <c r="B43" s="112"/>
      <c r="C43" s="112"/>
      <c r="D43" s="1"/>
      <c r="E43" s="15"/>
      <c r="F43" s="10" t="str">
        <f t="shared" si="0"/>
        <v/>
      </c>
    </row>
    <row r="44" spans="1:6" x14ac:dyDescent="0.2">
      <c r="A44" s="14"/>
      <c r="B44" s="112"/>
      <c r="C44" s="112"/>
      <c r="D44" s="1"/>
      <c r="E44" s="15"/>
      <c r="F44" s="10" t="str">
        <f t="shared" si="0"/>
        <v/>
      </c>
    </row>
    <row r="45" spans="1:6" x14ac:dyDescent="0.2">
      <c r="A45" s="14"/>
      <c r="B45" s="112"/>
      <c r="C45" s="112"/>
      <c r="D45" s="1"/>
      <c r="E45" s="15"/>
      <c r="F45" s="10" t="str">
        <f t="shared" si="0"/>
        <v/>
      </c>
    </row>
    <row r="46" spans="1:6" x14ac:dyDescent="0.2">
      <c r="A46" s="14"/>
      <c r="B46" s="112"/>
      <c r="C46" s="112"/>
      <c r="D46" s="1"/>
      <c r="E46" s="15"/>
      <c r="F46" s="10" t="str">
        <f t="shared" si="0"/>
        <v/>
      </c>
    </row>
    <row r="47" spans="1:6" x14ac:dyDescent="0.2">
      <c r="A47" s="14"/>
      <c r="B47" s="112"/>
      <c r="C47" s="112"/>
      <c r="D47" s="1"/>
      <c r="E47" s="15"/>
      <c r="F47" s="10" t="str">
        <f t="shared" si="0"/>
        <v/>
      </c>
    </row>
    <row r="48" spans="1:6" x14ac:dyDescent="0.2">
      <c r="A48" s="14"/>
      <c r="B48" s="112"/>
      <c r="C48" s="112"/>
      <c r="D48" s="1"/>
      <c r="E48" s="15"/>
      <c r="F48" s="10" t="str">
        <f t="shared" si="0"/>
        <v/>
      </c>
    </row>
    <row r="49" spans="1:6" x14ac:dyDescent="0.2">
      <c r="A49" s="14"/>
      <c r="B49" s="112"/>
      <c r="C49" s="112"/>
      <c r="D49" s="1"/>
      <c r="E49" s="15"/>
      <c r="F49" s="10" t="str">
        <f t="shared" si="0"/>
        <v/>
      </c>
    </row>
    <row r="50" spans="1:6" x14ac:dyDescent="0.2">
      <c r="A50" s="14"/>
      <c r="B50" s="112"/>
      <c r="C50" s="112"/>
      <c r="D50" s="1"/>
      <c r="E50" s="15"/>
      <c r="F50" s="10" t="str">
        <f t="shared" si="0"/>
        <v/>
      </c>
    </row>
    <row r="51" spans="1:6" x14ac:dyDescent="0.2">
      <c r="A51" s="14"/>
      <c r="B51" s="112"/>
      <c r="C51" s="112"/>
      <c r="D51" s="1"/>
      <c r="E51" s="15"/>
      <c r="F51" s="10" t="str">
        <f t="shared" si="0"/>
        <v/>
      </c>
    </row>
    <row r="52" spans="1:6" x14ac:dyDescent="0.2">
      <c r="A52" s="14"/>
      <c r="B52" s="112"/>
      <c r="C52" s="112"/>
      <c r="D52" s="1"/>
      <c r="E52" s="15"/>
      <c r="F52" s="10" t="str">
        <f t="shared" ref="F52:F57" si="1">IF(AND(D52&gt;0,E52&gt;0),D52*E52,"")</f>
        <v/>
      </c>
    </row>
    <row r="53" spans="1:6" x14ac:dyDescent="0.2">
      <c r="A53" s="14"/>
      <c r="B53" s="112"/>
      <c r="C53" s="112"/>
      <c r="D53" s="1"/>
      <c r="E53" s="15"/>
      <c r="F53" s="10" t="str">
        <f t="shared" si="1"/>
        <v/>
      </c>
    </row>
    <row r="54" spans="1:6" x14ac:dyDescent="0.2">
      <c r="A54" s="14"/>
      <c r="B54" s="112"/>
      <c r="C54" s="112"/>
      <c r="D54" s="1"/>
      <c r="E54" s="15"/>
      <c r="F54" s="10" t="str">
        <f t="shared" si="1"/>
        <v/>
      </c>
    </row>
    <row r="55" spans="1:6" x14ac:dyDescent="0.2">
      <c r="A55" s="14"/>
      <c r="B55" s="112"/>
      <c r="C55" s="112"/>
      <c r="D55" s="1"/>
      <c r="E55" s="15"/>
      <c r="F55" s="10" t="str">
        <f t="shared" si="1"/>
        <v/>
      </c>
    </row>
    <row r="56" spans="1:6" x14ac:dyDescent="0.2">
      <c r="A56" s="14"/>
      <c r="B56" s="112"/>
      <c r="C56" s="112"/>
      <c r="D56" s="1"/>
      <c r="E56" s="15"/>
      <c r="F56" s="10" t="str">
        <f t="shared" si="1"/>
        <v/>
      </c>
    </row>
    <row r="57" spans="1:6" x14ac:dyDescent="0.2">
      <c r="A57" s="14"/>
      <c r="B57" s="112"/>
      <c r="C57" s="112"/>
      <c r="D57" s="1"/>
      <c r="E57" s="15"/>
      <c r="F57" s="10" t="str">
        <f t="shared" si="1"/>
        <v/>
      </c>
    </row>
  </sheetData>
  <sheetProtection password="C07B" sheet="1" objects="1" scenarios="1" selectLockedCells="1"/>
  <mergeCells count="40">
    <mergeCell ref="C3:F3"/>
    <mergeCell ref="B19:C19"/>
    <mergeCell ref="B20:C20"/>
    <mergeCell ref="B25:C25"/>
    <mergeCell ref="B21:C21"/>
    <mergeCell ref="B22:C22"/>
    <mergeCell ref="B23:C23"/>
    <mergeCell ref="B24:C24"/>
    <mergeCell ref="B30:C30"/>
    <mergeCell ref="B31:C31"/>
    <mergeCell ref="B32:C32"/>
    <mergeCell ref="B33:C33"/>
    <mergeCell ref="B26:C26"/>
    <mergeCell ref="B27:C27"/>
    <mergeCell ref="B28:C28"/>
    <mergeCell ref="B29:C29"/>
    <mergeCell ref="B38:C38"/>
    <mergeCell ref="B39:C39"/>
    <mergeCell ref="B40:C40"/>
    <mergeCell ref="B41:C41"/>
    <mergeCell ref="B34:C34"/>
    <mergeCell ref="B35:C35"/>
    <mergeCell ref="B36:C36"/>
    <mergeCell ref="B37:C37"/>
    <mergeCell ref="B46:C46"/>
    <mergeCell ref="B47:C47"/>
    <mergeCell ref="B48:C48"/>
    <mergeCell ref="B49:C49"/>
    <mergeCell ref="B42:C42"/>
    <mergeCell ref="B43:C43"/>
    <mergeCell ref="B44:C44"/>
    <mergeCell ref="B45:C45"/>
    <mergeCell ref="B54:C54"/>
    <mergeCell ref="B55:C55"/>
    <mergeCell ref="B56:C56"/>
    <mergeCell ref="B57:C57"/>
    <mergeCell ref="B50:C50"/>
    <mergeCell ref="B51:C51"/>
    <mergeCell ref="B52:C52"/>
    <mergeCell ref="B53:C53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57"/>
  <sheetViews>
    <sheetView workbookViewId="0">
      <selection activeCell="F9" sqref="F9"/>
    </sheetView>
  </sheetViews>
  <sheetFormatPr baseColWidth="10" defaultColWidth="11.5703125" defaultRowHeight="14.25" x14ac:dyDescent="0.2"/>
  <cols>
    <col min="1" max="1" width="13.5703125" style="6" customWidth="1"/>
    <col min="2" max="2" width="11.5703125" style="6"/>
    <col min="3" max="3" width="27.85546875" style="6" customWidth="1"/>
    <col min="4" max="4" width="7.28515625" style="6" customWidth="1"/>
    <col min="5" max="5" width="9.5703125" style="6" customWidth="1"/>
    <col min="6" max="6" width="12.5703125" style="6" customWidth="1"/>
    <col min="7" max="16384" width="11.5703125" style="6"/>
  </cols>
  <sheetData>
    <row r="1" spans="1:6" ht="15.75" x14ac:dyDescent="0.25">
      <c r="A1" s="4" t="s">
        <v>26</v>
      </c>
    </row>
    <row r="2" spans="1:6" ht="6" customHeight="1" x14ac:dyDescent="0.2"/>
    <row r="3" spans="1:6" s="4" customFormat="1" ht="15.75" x14ac:dyDescent="0.25">
      <c r="A3" s="5" t="s">
        <v>19</v>
      </c>
      <c r="C3" s="113"/>
      <c r="D3" s="114"/>
      <c r="E3" s="114"/>
      <c r="F3" s="115"/>
    </row>
    <row r="4" spans="1:6" ht="6" customHeight="1" x14ac:dyDescent="0.2"/>
    <row r="5" spans="1:6" s="4" customFormat="1" ht="15.75" x14ac:dyDescent="0.25">
      <c r="A5" s="5" t="s">
        <v>20</v>
      </c>
      <c r="F5" s="12"/>
    </row>
    <row r="6" spans="1:6" ht="6" customHeight="1" x14ac:dyDescent="0.2"/>
    <row r="7" spans="1:6" s="4" customFormat="1" ht="15.75" x14ac:dyDescent="0.25">
      <c r="A7" s="5" t="s">
        <v>21</v>
      </c>
      <c r="F7" s="12"/>
    </row>
    <row r="8" spans="1:6" ht="6" customHeight="1" x14ac:dyDescent="0.2"/>
    <row r="9" spans="1:6" s="4" customFormat="1" ht="15.75" x14ac:dyDescent="0.25">
      <c r="A9" s="5" t="s">
        <v>22</v>
      </c>
      <c r="F9" s="13"/>
    </row>
    <row r="10" spans="1:6" ht="6" customHeight="1" x14ac:dyDescent="0.2"/>
    <row r="11" spans="1:6" s="4" customFormat="1" ht="15.75" x14ac:dyDescent="0.25">
      <c r="A11" s="5" t="s">
        <v>27</v>
      </c>
      <c r="F11" s="11" t="str">
        <f>IF(OR(F5="",F9=""),"",F5*F9)</f>
        <v/>
      </c>
    </row>
    <row r="12" spans="1:6" ht="6" customHeight="1" x14ac:dyDescent="0.2"/>
    <row r="13" spans="1:6" s="4" customFormat="1" ht="15.75" x14ac:dyDescent="0.25">
      <c r="A13" s="5" t="s">
        <v>23</v>
      </c>
      <c r="F13" s="11" t="str">
        <f>IF(F11="","",F11-(F5*F7*0.1))</f>
        <v/>
      </c>
    </row>
    <row r="14" spans="1:6" ht="6" customHeight="1" x14ac:dyDescent="0.2"/>
    <row r="15" spans="1:6" s="4" customFormat="1" ht="15.75" x14ac:dyDescent="0.25">
      <c r="A15" s="5" t="s">
        <v>24</v>
      </c>
      <c r="F15" s="11" t="str">
        <f>IF(SUM(F20:F57)=0,"",SUM(F20:F57))</f>
        <v/>
      </c>
    </row>
    <row r="16" spans="1:6" ht="6" customHeight="1" x14ac:dyDescent="0.2"/>
    <row r="17" spans="1:6" s="4" customFormat="1" ht="15.75" x14ac:dyDescent="0.25">
      <c r="A17" s="5" t="s">
        <v>25</v>
      </c>
      <c r="F17" s="11" t="str">
        <f>IF(OR(F13="",F15=""),"",(F15*100/F13))</f>
        <v/>
      </c>
    </row>
    <row r="19" spans="1:6" x14ac:dyDescent="0.2">
      <c r="A19" s="7" t="s">
        <v>29</v>
      </c>
      <c r="B19" s="111" t="s">
        <v>28</v>
      </c>
      <c r="C19" s="111"/>
      <c r="D19" s="9" t="s">
        <v>8</v>
      </c>
      <c r="E19" s="8" t="s">
        <v>30</v>
      </c>
      <c r="F19" s="8" t="s">
        <v>11</v>
      </c>
    </row>
    <row r="20" spans="1:6" x14ac:dyDescent="0.2">
      <c r="A20" s="14"/>
      <c r="B20" s="112"/>
      <c r="C20" s="112"/>
      <c r="D20" s="1"/>
      <c r="E20" s="15"/>
      <c r="F20" s="10" t="str">
        <f t="shared" ref="F20:F57" si="0">IF(AND(D20&gt;0,E20&gt;0),D20*E20,"")</f>
        <v/>
      </c>
    </row>
    <row r="21" spans="1:6" x14ac:dyDescent="0.2">
      <c r="A21" s="14"/>
      <c r="B21" s="112"/>
      <c r="C21" s="112"/>
      <c r="D21" s="1"/>
      <c r="E21" s="15"/>
      <c r="F21" s="10" t="str">
        <f t="shared" si="0"/>
        <v/>
      </c>
    </row>
    <row r="22" spans="1:6" x14ac:dyDescent="0.2">
      <c r="A22" s="14"/>
      <c r="B22" s="112"/>
      <c r="C22" s="112"/>
      <c r="D22" s="1"/>
      <c r="E22" s="15"/>
      <c r="F22" s="10" t="str">
        <f t="shared" si="0"/>
        <v/>
      </c>
    </row>
    <row r="23" spans="1:6" x14ac:dyDescent="0.2">
      <c r="A23" s="14"/>
      <c r="B23" s="112"/>
      <c r="C23" s="112"/>
      <c r="D23" s="1"/>
      <c r="E23" s="15"/>
      <c r="F23" s="10" t="str">
        <f t="shared" si="0"/>
        <v/>
      </c>
    </row>
    <row r="24" spans="1:6" x14ac:dyDescent="0.2">
      <c r="A24" s="14"/>
      <c r="B24" s="112"/>
      <c r="C24" s="112"/>
      <c r="D24" s="1"/>
      <c r="E24" s="15"/>
      <c r="F24" s="10" t="str">
        <f t="shared" si="0"/>
        <v/>
      </c>
    </row>
    <row r="25" spans="1:6" x14ac:dyDescent="0.2">
      <c r="A25" s="14"/>
      <c r="B25" s="112"/>
      <c r="C25" s="112"/>
      <c r="D25" s="1"/>
      <c r="E25" s="15"/>
      <c r="F25" s="10" t="str">
        <f t="shared" si="0"/>
        <v/>
      </c>
    </row>
    <row r="26" spans="1:6" x14ac:dyDescent="0.2">
      <c r="A26" s="14"/>
      <c r="B26" s="112"/>
      <c r="C26" s="112"/>
      <c r="D26" s="1"/>
      <c r="E26" s="15"/>
      <c r="F26" s="10" t="str">
        <f t="shared" si="0"/>
        <v/>
      </c>
    </row>
    <row r="27" spans="1:6" x14ac:dyDescent="0.2">
      <c r="A27" s="14"/>
      <c r="B27" s="112"/>
      <c r="C27" s="112"/>
      <c r="D27" s="1"/>
      <c r="E27" s="15"/>
      <c r="F27" s="10" t="str">
        <f t="shared" si="0"/>
        <v/>
      </c>
    </row>
    <row r="28" spans="1:6" x14ac:dyDescent="0.2">
      <c r="A28" s="14"/>
      <c r="B28" s="112"/>
      <c r="C28" s="112"/>
      <c r="D28" s="1"/>
      <c r="E28" s="15"/>
      <c r="F28" s="10" t="str">
        <f t="shared" si="0"/>
        <v/>
      </c>
    </row>
    <row r="29" spans="1:6" x14ac:dyDescent="0.2">
      <c r="A29" s="14"/>
      <c r="B29" s="112"/>
      <c r="C29" s="112"/>
      <c r="D29" s="1"/>
      <c r="E29" s="15"/>
      <c r="F29" s="10" t="str">
        <f t="shared" si="0"/>
        <v/>
      </c>
    </row>
    <row r="30" spans="1:6" x14ac:dyDescent="0.2">
      <c r="A30" s="14"/>
      <c r="B30" s="112"/>
      <c r="C30" s="112"/>
      <c r="D30" s="1"/>
      <c r="E30" s="15"/>
      <c r="F30" s="10" t="str">
        <f t="shared" si="0"/>
        <v/>
      </c>
    </row>
    <row r="31" spans="1:6" x14ac:dyDescent="0.2">
      <c r="A31" s="14"/>
      <c r="B31" s="112"/>
      <c r="C31" s="112"/>
      <c r="D31" s="1"/>
      <c r="E31" s="15"/>
      <c r="F31" s="10" t="str">
        <f t="shared" si="0"/>
        <v/>
      </c>
    </row>
    <row r="32" spans="1:6" x14ac:dyDescent="0.2">
      <c r="A32" s="14"/>
      <c r="B32" s="112"/>
      <c r="C32" s="112"/>
      <c r="D32" s="1"/>
      <c r="E32" s="15"/>
      <c r="F32" s="10" t="str">
        <f t="shared" si="0"/>
        <v/>
      </c>
    </row>
    <row r="33" spans="1:6" x14ac:dyDescent="0.2">
      <c r="A33" s="14"/>
      <c r="B33" s="112"/>
      <c r="C33" s="112"/>
      <c r="D33" s="1"/>
      <c r="E33" s="15"/>
      <c r="F33" s="10" t="str">
        <f t="shared" si="0"/>
        <v/>
      </c>
    </row>
    <row r="34" spans="1:6" x14ac:dyDescent="0.2">
      <c r="A34" s="14"/>
      <c r="B34" s="112"/>
      <c r="C34" s="112"/>
      <c r="D34" s="1"/>
      <c r="E34" s="15"/>
      <c r="F34" s="10" t="str">
        <f t="shared" si="0"/>
        <v/>
      </c>
    </row>
    <row r="35" spans="1:6" x14ac:dyDescent="0.2">
      <c r="A35" s="14"/>
      <c r="B35" s="112"/>
      <c r="C35" s="112"/>
      <c r="D35" s="1"/>
      <c r="E35" s="15"/>
      <c r="F35" s="10" t="str">
        <f t="shared" si="0"/>
        <v/>
      </c>
    </row>
    <row r="36" spans="1:6" x14ac:dyDescent="0.2">
      <c r="A36" s="14"/>
      <c r="B36" s="112"/>
      <c r="C36" s="112"/>
      <c r="D36" s="1"/>
      <c r="E36" s="15"/>
      <c r="F36" s="10" t="str">
        <f t="shared" si="0"/>
        <v/>
      </c>
    </row>
    <row r="37" spans="1:6" x14ac:dyDescent="0.2">
      <c r="A37" s="14"/>
      <c r="B37" s="112"/>
      <c r="C37" s="112"/>
      <c r="D37" s="1"/>
      <c r="E37" s="15"/>
      <c r="F37" s="10" t="str">
        <f t="shared" si="0"/>
        <v/>
      </c>
    </row>
    <row r="38" spans="1:6" x14ac:dyDescent="0.2">
      <c r="A38" s="14"/>
      <c r="B38" s="112"/>
      <c r="C38" s="112"/>
      <c r="D38" s="1"/>
      <c r="E38" s="15"/>
      <c r="F38" s="10" t="str">
        <f t="shared" si="0"/>
        <v/>
      </c>
    </row>
    <row r="39" spans="1:6" x14ac:dyDescent="0.2">
      <c r="A39" s="14"/>
      <c r="B39" s="112"/>
      <c r="C39" s="112"/>
      <c r="D39" s="1"/>
      <c r="E39" s="15"/>
      <c r="F39" s="10" t="str">
        <f t="shared" si="0"/>
        <v/>
      </c>
    </row>
    <row r="40" spans="1:6" x14ac:dyDescent="0.2">
      <c r="A40" s="14"/>
      <c r="B40" s="112"/>
      <c r="C40" s="112"/>
      <c r="D40" s="1"/>
      <c r="E40" s="15"/>
      <c r="F40" s="10" t="str">
        <f t="shared" si="0"/>
        <v/>
      </c>
    </row>
    <row r="41" spans="1:6" x14ac:dyDescent="0.2">
      <c r="A41" s="14"/>
      <c r="B41" s="112"/>
      <c r="C41" s="112"/>
      <c r="D41" s="1"/>
      <c r="E41" s="15"/>
      <c r="F41" s="10" t="str">
        <f t="shared" si="0"/>
        <v/>
      </c>
    </row>
    <row r="42" spans="1:6" x14ac:dyDescent="0.2">
      <c r="A42" s="14"/>
      <c r="B42" s="112"/>
      <c r="C42" s="112"/>
      <c r="D42" s="1"/>
      <c r="E42" s="15"/>
      <c r="F42" s="10" t="str">
        <f t="shared" si="0"/>
        <v/>
      </c>
    </row>
    <row r="43" spans="1:6" x14ac:dyDescent="0.2">
      <c r="A43" s="14"/>
      <c r="B43" s="112"/>
      <c r="C43" s="112"/>
      <c r="D43" s="1"/>
      <c r="E43" s="15"/>
      <c r="F43" s="10" t="str">
        <f t="shared" si="0"/>
        <v/>
      </c>
    </row>
    <row r="44" spans="1:6" x14ac:dyDescent="0.2">
      <c r="A44" s="14"/>
      <c r="B44" s="112"/>
      <c r="C44" s="112"/>
      <c r="D44" s="1"/>
      <c r="E44" s="15"/>
      <c r="F44" s="10" t="str">
        <f t="shared" si="0"/>
        <v/>
      </c>
    </row>
    <row r="45" spans="1:6" x14ac:dyDescent="0.2">
      <c r="A45" s="14"/>
      <c r="B45" s="112"/>
      <c r="C45" s="112"/>
      <c r="D45" s="1"/>
      <c r="E45" s="15"/>
      <c r="F45" s="10" t="str">
        <f t="shared" si="0"/>
        <v/>
      </c>
    </row>
    <row r="46" spans="1:6" x14ac:dyDescent="0.2">
      <c r="A46" s="14"/>
      <c r="B46" s="112"/>
      <c r="C46" s="112"/>
      <c r="D46" s="1"/>
      <c r="E46" s="15"/>
      <c r="F46" s="10" t="str">
        <f t="shared" si="0"/>
        <v/>
      </c>
    </row>
    <row r="47" spans="1:6" x14ac:dyDescent="0.2">
      <c r="A47" s="14"/>
      <c r="B47" s="112"/>
      <c r="C47" s="112"/>
      <c r="D47" s="1"/>
      <c r="E47" s="15"/>
      <c r="F47" s="10" t="str">
        <f t="shared" si="0"/>
        <v/>
      </c>
    </row>
    <row r="48" spans="1:6" x14ac:dyDescent="0.2">
      <c r="A48" s="14"/>
      <c r="B48" s="112"/>
      <c r="C48" s="112"/>
      <c r="D48" s="1"/>
      <c r="E48" s="15"/>
      <c r="F48" s="10" t="str">
        <f t="shared" si="0"/>
        <v/>
      </c>
    </row>
    <row r="49" spans="1:6" x14ac:dyDescent="0.2">
      <c r="A49" s="14"/>
      <c r="B49" s="112"/>
      <c r="C49" s="112"/>
      <c r="D49" s="1"/>
      <c r="E49" s="15"/>
      <c r="F49" s="10" t="str">
        <f t="shared" si="0"/>
        <v/>
      </c>
    </row>
    <row r="50" spans="1:6" x14ac:dyDescent="0.2">
      <c r="A50" s="14"/>
      <c r="B50" s="112"/>
      <c r="C50" s="112"/>
      <c r="D50" s="1"/>
      <c r="E50" s="15"/>
      <c r="F50" s="10" t="str">
        <f t="shared" si="0"/>
        <v/>
      </c>
    </row>
    <row r="51" spans="1:6" x14ac:dyDescent="0.2">
      <c r="A51" s="14"/>
      <c r="B51" s="112"/>
      <c r="C51" s="112"/>
      <c r="D51" s="1"/>
      <c r="E51" s="15"/>
      <c r="F51" s="10" t="str">
        <f t="shared" si="0"/>
        <v/>
      </c>
    </row>
    <row r="52" spans="1:6" x14ac:dyDescent="0.2">
      <c r="A52" s="14"/>
      <c r="B52" s="112"/>
      <c r="C52" s="112"/>
      <c r="D52" s="1"/>
      <c r="E52" s="15"/>
      <c r="F52" s="10" t="str">
        <f t="shared" si="0"/>
        <v/>
      </c>
    </row>
    <row r="53" spans="1:6" x14ac:dyDescent="0.2">
      <c r="A53" s="14"/>
      <c r="B53" s="112"/>
      <c r="C53" s="112"/>
      <c r="D53" s="1"/>
      <c r="E53" s="15"/>
      <c r="F53" s="10" t="str">
        <f t="shared" si="0"/>
        <v/>
      </c>
    </row>
    <row r="54" spans="1:6" x14ac:dyDescent="0.2">
      <c r="A54" s="14"/>
      <c r="B54" s="112"/>
      <c r="C54" s="112"/>
      <c r="D54" s="1"/>
      <c r="E54" s="15"/>
      <c r="F54" s="10" t="str">
        <f t="shared" si="0"/>
        <v/>
      </c>
    </row>
    <row r="55" spans="1:6" x14ac:dyDescent="0.2">
      <c r="A55" s="14"/>
      <c r="B55" s="112"/>
      <c r="C55" s="112"/>
      <c r="D55" s="1"/>
      <c r="E55" s="15"/>
      <c r="F55" s="10" t="str">
        <f t="shared" si="0"/>
        <v/>
      </c>
    </row>
    <row r="56" spans="1:6" x14ac:dyDescent="0.2">
      <c r="A56" s="14"/>
      <c r="B56" s="112"/>
      <c r="C56" s="112"/>
      <c r="D56" s="1"/>
      <c r="E56" s="15"/>
      <c r="F56" s="10" t="str">
        <f t="shared" si="0"/>
        <v/>
      </c>
    </row>
    <row r="57" spans="1:6" x14ac:dyDescent="0.2">
      <c r="A57" s="14"/>
      <c r="B57" s="112"/>
      <c r="C57" s="112"/>
      <c r="D57" s="1"/>
      <c r="E57" s="15"/>
      <c r="F57" s="10" t="str">
        <f t="shared" si="0"/>
        <v/>
      </c>
    </row>
  </sheetData>
  <sheetProtection password="C07B" sheet="1" objects="1" scenarios="1" selectLockedCells="1"/>
  <mergeCells count="40">
    <mergeCell ref="B56:C56"/>
    <mergeCell ref="B57:C57"/>
    <mergeCell ref="B50:C50"/>
    <mergeCell ref="B51:C51"/>
    <mergeCell ref="B52:C52"/>
    <mergeCell ref="B53:C53"/>
    <mergeCell ref="B54:C54"/>
    <mergeCell ref="B55:C55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C3:F3"/>
    <mergeCell ref="B19:C19"/>
    <mergeCell ref="B20:C20"/>
    <mergeCell ref="B25:C25"/>
    <mergeCell ref="B21:C21"/>
    <mergeCell ref="B22:C22"/>
    <mergeCell ref="B23:C23"/>
    <mergeCell ref="B24:C24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F57"/>
  <sheetViews>
    <sheetView workbookViewId="0">
      <selection activeCell="F9" sqref="F9"/>
    </sheetView>
  </sheetViews>
  <sheetFormatPr baseColWidth="10" defaultColWidth="11.5703125" defaultRowHeight="14.25" x14ac:dyDescent="0.2"/>
  <cols>
    <col min="1" max="1" width="13.5703125" style="6" customWidth="1"/>
    <col min="2" max="2" width="11.5703125" style="6"/>
    <col min="3" max="3" width="27.85546875" style="6" customWidth="1"/>
    <col min="4" max="4" width="7.28515625" style="6" customWidth="1"/>
    <col min="5" max="5" width="9.5703125" style="6" customWidth="1"/>
    <col min="6" max="6" width="12.5703125" style="6" customWidth="1"/>
    <col min="7" max="16384" width="11.5703125" style="6"/>
  </cols>
  <sheetData>
    <row r="1" spans="1:6" ht="15.75" x14ac:dyDescent="0.25">
      <c r="A1" s="4" t="s">
        <v>26</v>
      </c>
    </row>
    <row r="2" spans="1:6" ht="6" customHeight="1" x14ac:dyDescent="0.2"/>
    <row r="3" spans="1:6" s="4" customFormat="1" ht="15.75" x14ac:dyDescent="0.25">
      <c r="A3" s="5" t="s">
        <v>19</v>
      </c>
      <c r="C3" s="113"/>
      <c r="D3" s="114"/>
      <c r="E3" s="114"/>
      <c r="F3" s="115"/>
    </row>
    <row r="4" spans="1:6" ht="6" customHeight="1" x14ac:dyDescent="0.2"/>
    <row r="5" spans="1:6" s="4" customFormat="1" ht="15.75" x14ac:dyDescent="0.25">
      <c r="A5" s="5" t="s">
        <v>20</v>
      </c>
      <c r="F5" s="12"/>
    </row>
    <row r="6" spans="1:6" ht="6" customHeight="1" x14ac:dyDescent="0.2"/>
    <row r="7" spans="1:6" s="4" customFormat="1" ht="15.75" x14ac:dyDescent="0.25">
      <c r="A7" s="5" t="s">
        <v>21</v>
      </c>
      <c r="F7" s="12"/>
    </row>
    <row r="8" spans="1:6" ht="6" customHeight="1" x14ac:dyDescent="0.2"/>
    <row r="9" spans="1:6" s="4" customFormat="1" ht="15.75" x14ac:dyDescent="0.25">
      <c r="A9" s="5" t="s">
        <v>22</v>
      </c>
      <c r="F9" s="13"/>
    </row>
    <row r="10" spans="1:6" ht="6" customHeight="1" x14ac:dyDescent="0.2"/>
    <row r="11" spans="1:6" s="4" customFormat="1" ht="15.75" x14ac:dyDescent="0.25">
      <c r="A11" s="5" t="s">
        <v>27</v>
      </c>
      <c r="F11" s="11" t="str">
        <f>IF(OR(F5="",F9=""),"",F5*F9)</f>
        <v/>
      </c>
    </row>
    <row r="12" spans="1:6" ht="6" customHeight="1" x14ac:dyDescent="0.2"/>
    <row r="13" spans="1:6" s="4" customFormat="1" ht="15.75" x14ac:dyDescent="0.25">
      <c r="A13" s="5" t="s">
        <v>23</v>
      </c>
      <c r="F13" s="11" t="str">
        <f>IF(F11="","",F11-(F5*F7*0.1))</f>
        <v/>
      </c>
    </row>
    <row r="14" spans="1:6" ht="6" customHeight="1" x14ac:dyDescent="0.2"/>
    <row r="15" spans="1:6" s="4" customFormat="1" ht="15.75" x14ac:dyDescent="0.25">
      <c r="A15" s="5" t="s">
        <v>24</v>
      </c>
      <c r="F15" s="11" t="str">
        <f>IF(SUM(F20:F57)=0,"",SUM(F20:F57))</f>
        <v/>
      </c>
    </row>
    <row r="16" spans="1:6" ht="6" customHeight="1" x14ac:dyDescent="0.2"/>
    <row r="17" spans="1:6" s="4" customFormat="1" ht="15.75" x14ac:dyDescent="0.25">
      <c r="A17" s="5" t="s">
        <v>25</v>
      </c>
      <c r="F17" s="11" t="str">
        <f>IF(OR(F13="",F15=""),"",(F15*100/F13))</f>
        <v/>
      </c>
    </row>
    <row r="19" spans="1:6" x14ac:dyDescent="0.2">
      <c r="A19" s="7" t="s">
        <v>29</v>
      </c>
      <c r="B19" s="111" t="s">
        <v>28</v>
      </c>
      <c r="C19" s="111"/>
      <c r="D19" s="9" t="s">
        <v>8</v>
      </c>
      <c r="E19" s="8" t="s">
        <v>30</v>
      </c>
      <c r="F19" s="8" t="s">
        <v>11</v>
      </c>
    </row>
    <row r="20" spans="1:6" x14ac:dyDescent="0.2">
      <c r="A20" s="14"/>
      <c r="B20" s="112"/>
      <c r="C20" s="112"/>
      <c r="D20" s="1"/>
      <c r="E20" s="15"/>
      <c r="F20" s="10" t="str">
        <f t="shared" ref="F20:F57" si="0">IF(AND(D20&gt;0,E20&gt;0),D20*E20,"")</f>
        <v/>
      </c>
    </row>
    <row r="21" spans="1:6" x14ac:dyDescent="0.2">
      <c r="A21" s="14"/>
      <c r="B21" s="112"/>
      <c r="C21" s="112"/>
      <c r="D21" s="1"/>
      <c r="E21" s="15"/>
      <c r="F21" s="10" t="str">
        <f t="shared" si="0"/>
        <v/>
      </c>
    </row>
    <row r="22" spans="1:6" x14ac:dyDescent="0.2">
      <c r="A22" s="14"/>
      <c r="B22" s="112"/>
      <c r="C22" s="112"/>
      <c r="D22" s="1"/>
      <c r="E22" s="15"/>
      <c r="F22" s="10" t="str">
        <f t="shared" si="0"/>
        <v/>
      </c>
    </row>
    <row r="23" spans="1:6" x14ac:dyDescent="0.2">
      <c r="A23" s="14"/>
      <c r="B23" s="112"/>
      <c r="C23" s="112"/>
      <c r="D23" s="1"/>
      <c r="E23" s="15"/>
      <c r="F23" s="10" t="str">
        <f t="shared" si="0"/>
        <v/>
      </c>
    </row>
    <row r="24" spans="1:6" x14ac:dyDescent="0.2">
      <c r="A24" s="14"/>
      <c r="B24" s="112"/>
      <c r="C24" s="112"/>
      <c r="D24" s="1"/>
      <c r="E24" s="15"/>
      <c r="F24" s="10" t="str">
        <f t="shared" si="0"/>
        <v/>
      </c>
    </row>
    <row r="25" spans="1:6" x14ac:dyDescent="0.2">
      <c r="A25" s="14"/>
      <c r="B25" s="112"/>
      <c r="C25" s="112"/>
      <c r="D25" s="1"/>
      <c r="E25" s="15"/>
      <c r="F25" s="10" t="str">
        <f t="shared" si="0"/>
        <v/>
      </c>
    </row>
    <row r="26" spans="1:6" x14ac:dyDescent="0.2">
      <c r="A26" s="14"/>
      <c r="B26" s="112"/>
      <c r="C26" s="112"/>
      <c r="D26" s="1"/>
      <c r="E26" s="15"/>
      <c r="F26" s="10" t="str">
        <f t="shared" si="0"/>
        <v/>
      </c>
    </row>
    <row r="27" spans="1:6" x14ac:dyDescent="0.2">
      <c r="A27" s="14"/>
      <c r="B27" s="112"/>
      <c r="C27" s="112"/>
      <c r="D27" s="1"/>
      <c r="E27" s="15"/>
      <c r="F27" s="10" t="str">
        <f t="shared" si="0"/>
        <v/>
      </c>
    </row>
    <row r="28" spans="1:6" x14ac:dyDescent="0.2">
      <c r="A28" s="14"/>
      <c r="B28" s="112"/>
      <c r="C28" s="112"/>
      <c r="D28" s="1"/>
      <c r="E28" s="15"/>
      <c r="F28" s="10" t="str">
        <f t="shared" si="0"/>
        <v/>
      </c>
    </row>
    <row r="29" spans="1:6" x14ac:dyDescent="0.2">
      <c r="A29" s="14"/>
      <c r="B29" s="112"/>
      <c r="C29" s="112"/>
      <c r="D29" s="1"/>
      <c r="E29" s="15"/>
      <c r="F29" s="10" t="str">
        <f t="shared" si="0"/>
        <v/>
      </c>
    </row>
    <row r="30" spans="1:6" x14ac:dyDescent="0.2">
      <c r="A30" s="14"/>
      <c r="B30" s="112"/>
      <c r="C30" s="112"/>
      <c r="D30" s="1"/>
      <c r="E30" s="15"/>
      <c r="F30" s="10" t="str">
        <f t="shared" si="0"/>
        <v/>
      </c>
    </row>
    <row r="31" spans="1:6" x14ac:dyDescent="0.2">
      <c r="A31" s="14"/>
      <c r="B31" s="112"/>
      <c r="C31" s="112"/>
      <c r="D31" s="1"/>
      <c r="E31" s="15"/>
      <c r="F31" s="10" t="str">
        <f t="shared" si="0"/>
        <v/>
      </c>
    </row>
    <row r="32" spans="1:6" x14ac:dyDescent="0.2">
      <c r="A32" s="14"/>
      <c r="B32" s="112"/>
      <c r="C32" s="112"/>
      <c r="D32" s="1"/>
      <c r="E32" s="15"/>
      <c r="F32" s="10" t="str">
        <f t="shared" si="0"/>
        <v/>
      </c>
    </row>
    <row r="33" spans="1:6" x14ac:dyDescent="0.2">
      <c r="A33" s="14"/>
      <c r="B33" s="112"/>
      <c r="C33" s="112"/>
      <c r="D33" s="1"/>
      <c r="E33" s="15"/>
      <c r="F33" s="10" t="str">
        <f t="shared" si="0"/>
        <v/>
      </c>
    </row>
    <row r="34" spans="1:6" x14ac:dyDescent="0.2">
      <c r="A34" s="14"/>
      <c r="B34" s="112"/>
      <c r="C34" s="112"/>
      <c r="D34" s="1"/>
      <c r="E34" s="15"/>
      <c r="F34" s="10" t="str">
        <f t="shared" si="0"/>
        <v/>
      </c>
    </row>
    <row r="35" spans="1:6" x14ac:dyDescent="0.2">
      <c r="A35" s="14"/>
      <c r="B35" s="112"/>
      <c r="C35" s="112"/>
      <c r="D35" s="1"/>
      <c r="E35" s="15"/>
      <c r="F35" s="10" t="str">
        <f t="shared" si="0"/>
        <v/>
      </c>
    </row>
    <row r="36" spans="1:6" x14ac:dyDescent="0.2">
      <c r="A36" s="14"/>
      <c r="B36" s="112"/>
      <c r="C36" s="112"/>
      <c r="D36" s="1"/>
      <c r="E36" s="15"/>
      <c r="F36" s="10" t="str">
        <f t="shared" si="0"/>
        <v/>
      </c>
    </row>
    <row r="37" spans="1:6" x14ac:dyDescent="0.2">
      <c r="A37" s="14"/>
      <c r="B37" s="112"/>
      <c r="C37" s="112"/>
      <c r="D37" s="1"/>
      <c r="E37" s="15"/>
      <c r="F37" s="10" t="str">
        <f t="shared" si="0"/>
        <v/>
      </c>
    </row>
    <row r="38" spans="1:6" x14ac:dyDescent="0.2">
      <c r="A38" s="14"/>
      <c r="B38" s="112"/>
      <c r="C38" s="112"/>
      <c r="D38" s="1"/>
      <c r="E38" s="15"/>
      <c r="F38" s="10" t="str">
        <f t="shared" si="0"/>
        <v/>
      </c>
    </row>
    <row r="39" spans="1:6" x14ac:dyDescent="0.2">
      <c r="A39" s="14"/>
      <c r="B39" s="112"/>
      <c r="C39" s="112"/>
      <c r="D39" s="1"/>
      <c r="E39" s="15"/>
      <c r="F39" s="10" t="str">
        <f t="shared" si="0"/>
        <v/>
      </c>
    </row>
    <row r="40" spans="1:6" x14ac:dyDescent="0.2">
      <c r="A40" s="14"/>
      <c r="B40" s="112"/>
      <c r="C40" s="112"/>
      <c r="D40" s="1"/>
      <c r="E40" s="15"/>
      <c r="F40" s="10" t="str">
        <f t="shared" si="0"/>
        <v/>
      </c>
    </row>
    <row r="41" spans="1:6" x14ac:dyDescent="0.2">
      <c r="A41" s="14"/>
      <c r="B41" s="112"/>
      <c r="C41" s="112"/>
      <c r="D41" s="1"/>
      <c r="E41" s="15"/>
      <c r="F41" s="10" t="str">
        <f t="shared" si="0"/>
        <v/>
      </c>
    </row>
    <row r="42" spans="1:6" x14ac:dyDescent="0.2">
      <c r="A42" s="14"/>
      <c r="B42" s="112"/>
      <c r="C42" s="112"/>
      <c r="D42" s="1"/>
      <c r="E42" s="15"/>
      <c r="F42" s="10" t="str">
        <f t="shared" si="0"/>
        <v/>
      </c>
    </row>
    <row r="43" spans="1:6" x14ac:dyDescent="0.2">
      <c r="A43" s="14"/>
      <c r="B43" s="112"/>
      <c r="C43" s="112"/>
      <c r="D43" s="1"/>
      <c r="E43" s="15"/>
      <c r="F43" s="10" t="str">
        <f t="shared" si="0"/>
        <v/>
      </c>
    </row>
    <row r="44" spans="1:6" x14ac:dyDescent="0.2">
      <c r="A44" s="14"/>
      <c r="B44" s="112"/>
      <c r="C44" s="112"/>
      <c r="D44" s="1"/>
      <c r="E44" s="15"/>
      <c r="F44" s="10" t="str">
        <f t="shared" si="0"/>
        <v/>
      </c>
    </row>
    <row r="45" spans="1:6" x14ac:dyDescent="0.2">
      <c r="A45" s="14"/>
      <c r="B45" s="112"/>
      <c r="C45" s="112"/>
      <c r="D45" s="1"/>
      <c r="E45" s="15"/>
      <c r="F45" s="10" t="str">
        <f t="shared" si="0"/>
        <v/>
      </c>
    </row>
    <row r="46" spans="1:6" x14ac:dyDescent="0.2">
      <c r="A46" s="14"/>
      <c r="B46" s="112"/>
      <c r="C46" s="112"/>
      <c r="D46" s="1"/>
      <c r="E46" s="15"/>
      <c r="F46" s="10" t="str">
        <f t="shared" si="0"/>
        <v/>
      </c>
    </row>
    <row r="47" spans="1:6" x14ac:dyDescent="0.2">
      <c r="A47" s="14"/>
      <c r="B47" s="112"/>
      <c r="C47" s="112"/>
      <c r="D47" s="1"/>
      <c r="E47" s="15"/>
      <c r="F47" s="10" t="str">
        <f t="shared" si="0"/>
        <v/>
      </c>
    </row>
    <row r="48" spans="1:6" x14ac:dyDescent="0.2">
      <c r="A48" s="14"/>
      <c r="B48" s="112"/>
      <c r="C48" s="112"/>
      <c r="D48" s="1"/>
      <c r="E48" s="15"/>
      <c r="F48" s="10" t="str">
        <f t="shared" si="0"/>
        <v/>
      </c>
    </row>
    <row r="49" spans="1:6" x14ac:dyDescent="0.2">
      <c r="A49" s="14"/>
      <c r="B49" s="112"/>
      <c r="C49" s="112"/>
      <c r="D49" s="1"/>
      <c r="E49" s="15"/>
      <c r="F49" s="10" t="str">
        <f t="shared" si="0"/>
        <v/>
      </c>
    </row>
    <row r="50" spans="1:6" x14ac:dyDescent="0.2">
      <c r="A50" s="14"/>
      <c r="B50" s="112"/>
      <c r="C50" s="112"/>
      <c r="D50" s="1"/>
      <c r="E50" s="15"/>
      <c r="F50" s="10" t="str">
        <f t="shared" si="0"/>
        <v/>
      </c>
    </row>
    <row r="51" spans="1:6" x14ac:dyDescent="0.2">
      <c r="A51" s="14"/>
      <c r="B51" s="112"/>
      <c r="C51" s="112"/>
      <c r="D51" s="1"/>
      <c r="E51" s="15"/>
      <c r="F51" s="10" t="str">
        <f t="shared" si="0"/>
        <v/>
      </c>
    </row>
    <row r="52" spans="1:6" x14ac:dyDescent="0.2">
      <c r="A52" s="14"/>
      <c r="B52" s="112"/>
      <c r="C52" s="112"/>
      <c r="D52" s="1"/>
      <c r="E52" s="15"/>
      <c r="F52" s="10" t="str">
        <f t="shared" si="0"/>
        <v/>
      </c>
    </row>
    <row r="53" spans="1:6" x14ac:dyDescent="0.2">
      <c r="A53" s="14"/>
      <c r="B53" s="112"/>
      <c r="C53" s="112"/>
      <c r="D53" s="1"/>
      <c r="E53" s="15"/>
      <c r="F53" s="10" t="str">
        <f t="shared" si="0"/>
        <v/>
      </c>
    </row>
    <row r="54" spans="1:6" x14ac:dyDescent="0.2">
      <c r="A54" s="14"/>
      <c r="B54" s="112"/>
      <c r="C54" s="112"/>
      <c r="D54" s="1"/>
      <c r="E54" s="15"/>
      <c r="F54" s="10" t="str">
        <f t="shared" si="0"/>
        <v/>
      </c>
    </row>
    <row r="55" spans="1:6" x14ac:dyDescent="0.2">
      <c r="A55" s="14"/>
      <c r="B55" s="112"/>
      <c r="C55" s="112"/>
      <c r="D55" s="1"/>
      <c r="E55" s="15"/>
      <c r="F55" s="10" t="str">
        <f t="shared" si="0"/>
        <v/>
      </c>
    </row>
    <row r="56" spans="1:6" x14ac:dyDescent="0.2">
      <c r="A56" s="14"/>
      <c r="B56" s="112"/>
      <c r="C56" s="112"/>
      <c r="D56" s="1"/>
      <c r="E56" s="15"/>
      <c r="F56" s="10" t="str">
        <f t="shared" si="0"/>
        <v/>
      </c>
    </row>
    <row r="57" spans="1:6" x14ac:dyDescent="0.2">
      <c r="A57" s="14"/>
      <c r="B57" s="112"/>
      <c r="C57" s="112"/>
      <c r="D57" s="1"/>
      <c r="E57" s="15"/>
      <c r="F57" s="10" t="str">
        <f t="shared" si="0"/>
        <v/>
      </c>
    </row>
  </sheetData>
  <sheetProtection password="C07B" sheet="1" objects="1" scenarios="1" selectLockedCells="1"/>
  <mergeCells count="40">
    <mergeCell ref="C3:F3"/>
    <mergeCell ref="B19:C19"/>
    <mergeCell ref="B20:C20"/>
    <mergeCell ref="B25:C25"/>
    <mergeCell ref="B21:C21"/>
    <mergeCell ref="B22:C22"/>
    <mergeCell ref="B23:C23"/>
    <mergeCell ref="B24:C24"/>
    <mergeCell ref="B30:C30"/>
    <mergeCell ref="B31:C31"/>
    <mergeCell ref="B32:C32"/>
    <mergeCell ref="B33:C33"/>
    <mergeCell ref="B26:C26"/>
    <mergeCell ref="B27:C27"/>
    <mergeCell ref="B28:C28"/>
    <mergeCell ref="B29:C29"/>
    <mergeCell ref="B38:C38"/>
    <mergeCell ref="B39:C39"/>
    <mergeCell ref="B40:C40"/>
    <mergeCell ref="B41:C41"/>
    <mergeCell ref="B34:C34"/>
    <mergeCell ref="B35:C35"/>
    <mergeCell ref="B36:C36"/>
    <mergeCell ref="B37:C37"/>
    <mergeCell ref="B46:C46"/>
    <mergeCell ref="B47:C47"/>
    <mergeCell ref="B48:C48"/>
    <mergeCell ref="B49:C49"/>
    <mergeCell ref="B42:C42"/>
    <mergeCell ref="B43:C43"/>
    <mergeCell ref="B44:C44"/>
    <mergeCell ref="B45:C45"/>
    <mergeCell ref="B54:C54"/>
    <mergeCell ref="B55:C55"/>
    <mergeCell ref="B56:C56"/>
    <mergeCell ref="B57:C57"/>
    <mergeCell ref="B50:C50"/>
    <mergeCell ref="B51:C51"/>
    <mergeCell ref="B52:C52"/>
    <mergeCell ref="B53:C53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F57"/>
  <sheetViews>
    <sheetView workbookViewId="0">
      <selection activeCell="F9" sqref="F9"/>
    </sheetView>
  </sheetViews>
  <sheetFormatPr baseColWidth="10" defaultColWidth="11.5703125" defaultRowHeight="14.25" x14ac:dyDescent="0.2"/>
  <cols>
    <col min="1" max="1" width="13.5703125" style="6" customWidth="1"/>
    <col min="2" max="2" width="11.5703125" style="6"/>
    <col min="3" max="3" width="27.85546875" style="6" customWidth="1"/>
    <col min="4" max="4" width="7.28515625" style="6" customWidth="1"/>
    <col min="5" max="5" width="9.5703125" style="6" customWidth="1"/>
    <col min="6" max="6" width="12.5703125" style="6" customWidth="1"/>
    <col min="7" max="16384" width="11.5703125" style="6"/>
  </cols>
  <sheetData>
    <row r="1" spans="1:6" ht="15.75" x14ac:dyDescent="0.25">
      <c r="A1" s="4" t="s">
        <v>26</v>
      </c>
    </row>
    <row r="2" spans="1:6" ht="6" customHeight="1" x14ac:dyDescent="0.2"/>
    <row r="3" spans="1:6" s="4" customFormat="1" ht="15.75" x14ac:dyDescent="0.25">
      <c r="A3" s="5" t="s">
        <v>19</v>
      </c>
      <c r="C3" s="113"/>
      <c r="D3" s="114"/>
      <c r="E3" s="114"/>
      <c r="F3" s="115"/>
    </row>
    <row r="4" spans="1:6" ht="6" customHeight="1" x14ac:dyDescent="0.2"/>
    <row r="5" spans="1:6" s="4" customFormat="1" ht="15.75" x14ac:dyDescent="0.25">
      <c r="A5" s="5" t="s">
        <v>20</v>
      </c>
      <c r="F5" s="12"/>
    </row>
    <row r="6" spans="1:6" ht="6" customHeight="1" x14ac:dyDescent="0.2"/>
    <row r="7" spans="1:6" s="4" customFormat="1" ht="15.75" x14ac:dyDescent="0.25">
      <c r="A7" s="5" t="s">
        <v>21</v>
      </c>
      <c r="F7" s="12"/>
    </row>
    <row r="8" spans="1:6" ht="6" customHeight="1" x14ac:dyDescent="0.2"/>
    <row r="9" spans="1:6" s="4" customFormat="1" ht="15.75" x14ac:dyDescent="0.25">
      <c r="A9" s="5" t="s">
        <v>22</v>
      </c>
      <c r="F9" s="13"/>
    </row>
    <row r="10" spans="1:6" ht="6" customHeight="1" x14ac:dyDescent="0.2"/>
    <row r="11" spans="1:6" s="4" customFormat="1" ht="15.75" x14ac:dyDescent="0.25">
      <c r="A11" s="5" t="s">
        <v>27</v>
      </c>
      <c r="F11" s="11" t="str">
        <f>IF(OR(F5="",F9=""),"",F5*F9)</f>
        <v/>
      </c>
    </row>
    <row r="12" spans="1:6" ht="6" customHeight="1" x14ac:dyDescent="0.2"/>
    <row r="13" spans="1:6" s="4" customFormat="1" ht="15.75" x14ac:dyDescent="0.25">
      <c r="A13" s="5" t="s">
        <v>23</v>
      </c>
      <c r="F13" s="11" t="str">
        <f>IF(F11="","",F11-(F5*F7*0.1))</f>
        <v/>
      </c>
    </row>
    <row r="14" spans="1:6" ht="6" customHeight="1" x14ac:dyDescent="0.2"/>
    <row r="15" spans="1:6" s="4" customFormat="1" ht="15.75" x14ac:dyDescent="0.25">
      <c r="A15" s="5" t="s">
        <v>24</v>
      </c>
      <c r="F15" s="11" t="str">
        <f>IF(SUM(F20:F57)=0,"",SUM(F20:F57))</f>
        <v/>
      </c>
    </row>
    <row r="16" spans="1:6" ht="6" customHeight="1" x14ac:dyDescent="0.2"/>
    <row r="17" spans="1:6" s="4" customFormat="1" ht="15.75" x14ac:dyDescent="0.25">
      <c r="A17" s="5" t="s">
        <v>25</v>
      </c>
      <c r="F17" s="11" t="str">
        <f>IF(OR(F13="",F15=""),"",(F15*100/F13))</f>
        <v/>
      </c>
    </row>
    <row r="19" spans="1:6" x14ac:dyDescent="0.2">
      <c r="A19" s="7" t="s">
        <v>29</v>
      </c>
      <c r="B19" s="111" t="s">
        <v>28</v>
      </c>
      <c r="C19" s="111"/>
      <c r="D19" s="9" t="s">
        <v>8</v>
      </c>
      <c r="E19" s="8" t="s">
        <v>30</v>
      </c>
      <c r="F19" s="8" t="s">
        <v>11</v>
      </c>
    </row>
    <row r="20" spans="1:6" x14ac:dyDescent="0.2">
      <c r="A20" s="14"/>
      <c r="B20" s="112"/>
      <c r="C20" s="112"/>
      <c r="D20" s="1"/>
      <c r="E20" s="15"/>
      <c r="F20" s="10" t="str">
        <f t="shared" ref="F20:F57" si="0">IF(AND(D20&gt;0,E20&gt;0),D20*E20,"")</f>
        <v/>
      </c>
    </row>
    <row r="21" spans="1:6" x14ac:dyDescent="0.2">
      <c r="A21" s="14"/>
      <c r="B21" s="112"/>
      <c r="C21" s="112"/>
      <c r="D21" s="1"/>
      <c r="E21" s="15"/>
      <c r="F21" s="10" t="str">
        <f t="shared" si="0"/>
        <v/>
      </c>
    </row>
    <row r="22" spans="1:6" x14ac:dyDescent="0.2">
      <c r="A22" s="14"/>
      <c r="B22" s="112"/>
      <c r="C22" s="112"/>
      <c r="D22" s="1"/>
      <c r="E22" s="15"/>
      <c r="F22" s="10" t="str">
        <f t="shared" si="0"/>
        <v/>
      </c>
    </row>
    <row r="23" spans="1:6" x14ac:dyDescent="0.2">
      <c r="A23" s="14"/>
      <c r="B23" s="112"/>
      <c r="C23" s="112"/>
      <c r="D23" s="1"/>
      <c r="E23" s="15"/>
      <c r="F23" s="10" t="str">
        <f t="shared" si="0"/>
        <v/>
      </c>
    </row>
    <row r="24" spans="1:6" x14ac:dyDescent="0.2">
      <c r="A24" s="14"/>
      <c r="B24" s="112"/>
      <c r="C24" s="112"/>
      <c r="D24" s="1"/>
      <c r="E24" s="15"/>
      <c r="F24" s="10" t="str">
        <f t="shared" si="0"/>
        <v/>
      </c>
    </row>
    <row r="25" spans="1:6" x14ac:dyDescent="0.2">
      <c r="A25" s="14"/>
      <c r="B25" s="112"/>
      <c r="C25" s="112"/>
      <c r="D25" s="1"/>
      <c r="E25" s="15"/>
      <c r="F25" s="10" t="str">
        <f t="shared" si="0"/>
        <v/>
      </c>
    </row>
    <row r="26" spans="1:6" x14ac:dyDescent="0.2">
      <c r="A26" s="14"/>
      <c r="B26" s="112"/>
      <c r="C26" s="112"/>
      <c r="D26" s="1"/>
      <c r="E26" s="15"/>
      <c r="F26" s="10" t="str">
        <f t="shared" si="0"/>
        <v/>
      </c>
    </row>
    <row r="27" spans="1:6" x14ac:dyDescent="0.2">
      <c r="A27" s="14"/>
      <c r="B27" s="112"/>
      <c r="C27" s="112"/>
      <c r="D27" s="1"/>
      <c r="E27" s="15"/>
      <c r="F27" s="10" t="str">
        <f t="shared" si="0"/>
        <v/>
      </c>
    </row>
    <row r="28" spans="1:6" x14ac:dyDescent="0.2">
      <c r="A28" s="14"/>
      <c r="B28" s="112"/>
      <c r="C28" s="112"/>
      <c r="D28" s="1"/>
      <c r="E28" s="15"/>
      <c r="F28" s="10" t="str">
        <f t="shared" si="0"/>
        <v/>
      </c>
    </row>
    <row r="29" spans="1:6" x14ac:dyDescent="0.2">
      <c r="A29" s="14"/>
      <c r="B29" s="112"/>
      <c r="C29" s="112"/>
      <c r="D29" s="1"/>
      <c r="E29" s="15"/>
      <c r="F29" s="10" t="str">
        <f t="shared" si="0"/>
        <v/>
      </c>
    </row>
    <row r="30" spans="1:6" x14ac:dyDescent="0.2">
      <c r="A30" s="14"/>
      <c r="B30" s="112"/>
      <c r="C30" s="112"/>
      <c r="D30" s="1"/>
      <c r="E30" s="15"/>
      <c r="F30" s="10" t="str">
        <f t="shared" si="0"/>
        <v/>
      </c>
    </row>
    <row r="31" spans="1:6" x14ac:dyDescent="0.2">
      <c r="A31" s="14"/>
      <c r="B31" s="112"/>
      <c r="C31" s="112"/>
      <c r="D31" s="1"/>
      <c r="E31" s="15"/>
      <c r="F31" s="10" t="str">
        <f t="shared" si="0"/>
        <v/>
      </c>
    </row>
    <row r="32" spans="1:6" x14ac:dyDescent="0.2">
      <c r="A32" s="14"/>
      <c r="B32" s="112"/>
      <c r="C32" s="112"/>
      <c r="D32" s="1"/>
      <c r="E32" s="15"/>
      <c r="F32" s="10" t="str">
        <f t="shared" si="0"/>
        <v/>
      </c>
    </row>
    <row r="33" spans="1:6" x14ac:dyDescent="0.2">
      <c r="A33" s="14"/>
      <c r="B33" s="112"/>
      <c r="C33" s="112"/>
      <c r="D33" s="1"/>
      <c r="E33" s="15"/>
      <c r="F33" s="10" t="str">
        <f t="shared" si="0"/>
        <v/>
      </c>
    </row>
    <row r="34" spans="1:6" x14ac:dyDescent="0.2">
      <c r="A34" s="14"/>
      <c r="B34" s="112"/>
      <c r="C34" s="112"/>
      <c r="D34" s="1"/>
      <c r="E34" s="15"/>
      <c r="F34" s="10" t="str">
        <f t="shared" si="0"/>
        <v/>
      </c>
    </row>
    <row r="35" spans="1:6" x14ac:dyDescent="0.2">
      <c r="A35" s="14"/>
      <c r="B35" s="112"/>
      <c r="C35" s="112"/>
      <c r="D35" s="1"/>
      <c r="E35" s="15"/>
      <c r="F35" s="10" t="str">
        <f t="shared" si="0"/>
        <v/>
      </c>
    </row>
    <row r="36" spans="1:6" x14ac:dyDescent="0.2">
      <c r="A36" s="14"/>
      <c r="B36" s="112"/>
      <c r="C36" s="112"/>
      <c r="D36" s="1"/>
      <c r="E36" s="15"/>
      <c r="F36" s="10" t="str">
        <f t="shared" si="0"/>
        <v/>
      </c>
    </row>
    <row r="37" spans="1:6" x14ac:dyDescent="0.2">
      <c r="A37" s="14"/>
      <c r="B37" s="112"/>
      <c r="C37" s="112"/>
      <c r="D37" s="1"/>
      <c r="E37" s="15"/>
      <c r="F37" s="10" t="str">
        <f t="shared" si="0"/>
        <v/>
      </c>
    </row>
    <row r="38" spans="1:6" x14ac:dyDescent="0.2">
      <c r="A38" s="14"/>
      <c r="B38" s="112"/>
      <c r="C38" s="112"/>
      <c r="D38" s="1"/>
      <c r="E38" s="15"/>
      <c r="F38" s="10" t="str">
        <f t="shared" si="0"/>
        <v/>
      </c>
    </row>
    <row r="39" spans="1:6" x14ac:dyDescent="0.2">
      <c r="A39" s="14"/>
      <c r="B39" s="112"/>
      <c r="C39" s="112"/>
      <c r="D39" s="1"/>
      <c r="E39" s="15"/>
      <c r="F39" s="10" t="str">
        <f t="shared" si="0"/>
        <v/>
      </c>
    </row>
    <row r="40" spans="1:6" x14ac:dyDescent="0.2">
      <c r="A40" s="14"/>
      <c r="B40" s="112"/>
      <c r="C40" s="112"/>
      <c r="D40" s="1"/>
      <c r="E40" s="15"/>
      <c r="F40" s="10" t="str">
        <f t="shared" si="0"/>
        <v/>
      </c>
    </row>
    <row r="41" spans="1:6" x14ac:dyDescent="0.2">
      <c r="A41" s="14"/>
      <c r="B41" s="112"/>
      <c r="C41" s="112"/>
      <c r="D41" s="1"/>
      <c r="E41" s="15"/>
      <c r="F41" s="10" t="str">
        <f t="shared" si="0"/>
        <v/>
      </c>
    </row>
    <row r="42" spans="1:6" x14ac:dyDescent="0.2">
      <c r="A42" s="14"/>
      <c r="B42" s="112"/>
      <c r="C42" s="112"/>
      <c r="D42" s="1"/>
      <c r="E42" s="15"/>
      <c r="F42" s="10" t="str">
        <f t="shared" si="0"/>
        <v/>
      </c>
    </row>
    <row r="43" spans="1:6" x14ac:dyDescent="0.2">
      <c r="A43" s="14"/>
      <c r="B43" s="112"/>
      <c r="C43" s="112"/>
      <c r="D43" s="1"/>
      <c r="E43" s="15"/>
      <c r="F43" s="10" t="str">
        <f t="shared" si="0"/>
        <v/>
      </c>
    </row>
    <row r="44" spans="1:6" x14ac:dyDescent="0.2">
      <c r="A44" s="14"/>
      <c r="B44" s="112"/>
      <c r="C44" s="112"/>
      <c r="D44" s="1"/>
      <c r="E44" s="15"/>
      <c r="F44" s="10" t="str">
        <f t="shared" si="0"/>
        <v/>
      </c>
    </row>
    <row r="45" spans="1:6" x14ac:dyDescent="0.2">
      <c r="A45" s="14"/>
      <c r="B45" s="112"/>
      <c r="C45" s="112"/>
      <c r="D45" s="1"/>
      <c r="E45" s="15"/>
      <c r="F45" s="10" t="str">
        <f t="shared" si="0"/>
        <v/>
      </c>
    </row>
    <row r="46" spans="1:6" x14ac:dyDescent="0.2">
      <c r="A46" s="14"/>
      <c r="B46" s="112"/>
      <c r="C46" s="112"/>
      <c r="D46" s="1"/>
      <c r="E46" s="15"/>
      <c r="F46" s="10" t="str">
        <f t="shared" si="0"/>
        <v/>
      </c>
    </row>
    <row r="47" spans="1:6" x14ac:dyDescent="0.2">
      <c r="A47" s="14"/>
      <c r="B47" s="112"/>
      <c r="C47" s="112"/>
      <c r="D47" s="1"/>
      <c r="E47" s="15"/>
      <c r="F47" s="10" t="str">
        <f t="shared" si="0"/>
        <v/>
      </c>
    </row>
    <row r="48" spans="1:6" x14ac:dyDescent="0.2">
      <c r="A48" s="14"/>
      <c r="B48" s="112"/>
      <c r="C48" s="112"/>
      <c r="D48" s="1"/>
      <c r="E48" s="15"/>
      <c r="F48" s="10" t="str">
        <f t="shared" si="0"/>
        <v/>
      </c>
    </row>
    <row r="49" spans="1:6" x14ac:dyDescent="0.2">
      <c r="A49" s="14"/>
      <c r="B49" s="112"/>
      <c r="C49" s="112"/>
      <c r="D49" s="1"/>
      <c r="E49" s="15"/>
      <c r="F49" s="10" t="str">
        <f t="shared" si="0"/>
        <v/>
      </c>
    </row>
    <row r="50" spans="1:6" x14ac:dyDescent="0.2">
      <c r="A50" s="14"/>
      <c r="B50" s="112"/>
      <c r="C50" s="112"/>
      <c r="D50" s="1"/>
      <c r="E50" s="15"/>
      <c r="F50" s="10" t="str">
        <f t="shared" si="0"/>
        <v/>
      </c>
    </row>
    <row r="51" spans="1:6" x14ac:dyDescent="0.2">
      <c r="A51" s="14"/>
      <c r="B51" s="112"/>
      <c r="C51" s="112"/>
      <c r="D51" s="1"/>
      <c r="E51" s="15"/>
      <c r="F51" s="10" t="str">
        <f t="shared" si="0"/>
        <v/>
      </c>
    </row>
    <row r="52" spans="1:6" x14ac:dyDescent="0.2">
      <c r="A52" s="14"/>
      <c r="B52" s="112"/>
      <c r="C52" s="112"/>
      <c r="D52" s="1"/>
      <c r="E52" s="15"/>
      <c r="F52" s="10" t="str">
        <f t="shared" si="0"/>
        <v/>
      </c>
    </row>
    <row r="53" spans="1:6" x14ac:dyDescent="0.2">
      <c r="A53" s="14"/>
      <c r="B53" s="112"/>
      <c r="C53" s="112"/>
      <c r="D53" s="1"/>
      <c r="E53" s="15"/>
      <c r="F53" s="10" t="str">
        <f t="shared" si="0"/>
        <v/>
      </c>
    </row>
    <row r="54" spans="1:6" x14ac:dyDescent="0.2">
      <c r="A54" s="14"/>
      <c r="B54" s="112"/>
      <c r="C54" s="112"/>
      <c r="D54" s="1"/>
      <c r="E54" s="15"/>
      <c r="F54" s="10" t="str">
        <f t="shared" si="0"/>
        <v/>
      </c>
    </row>
    <row r="55" spans="1:6" x14ac:dyDescent="0.2">
      <c r="A55" s="14"/>
      <c r="B55" s="112"/>
      <c r="C55" s="112"/>
      <c r="D55" s="1"/>
      <c r="E55" s="15"/>
      <c r="F55" s="10" t="str">
        <f t="shared" si="0"/>
        <v/>
      </c>
    </row>
    <row r="56" spans="1:6" x14ac:dyDescent="0.2">
      <c r="A56" s="14"/>
      <c r="B56" s="112"/>
      <c r="C56" s="112"/>
      <c r="D56" s="1"/>
      <c r="E56" s="15"/>
      <c r="F56" s="10" t="str">
        <f t="shared" si="0"/>
        <v/>
      </c>
    </row>
    <row r="57" spans="1:6" x14ac:dyDescent="0.2">
      <c r="A57" s="14"/>
      <c r="B57" s="112"/>
      <c r="C57" s="112"/>
      <c r="D57" s="1"/>
      <c r="E57" s="15"/>
      <c r="F57" s="10" t="str">
        <f t="shared" si="0"/>
        <v/>
      </c>
    </row>
  </sheetData>
  <sheetProtection password="C07B" sheet="1" objects="1" scenarios="1" selectLockedCells="1"/>
  <mergeCells count="40">
    <mergeCell ref="B56:C56"/>
    <mergeCell ref="B57:C57"/>
    <mergeCell ref="B50:C50"/>
    <mergeCell ref="B51:C51"/>
    <mergeCell ref="B52:C52"/>
    <mergeCell ref="B53:C53"/>
    <mergeCell ref="B54:C54"/>
    <mergeCell ref="B55:C55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C3:F3"/>
    <mergeCell ref="B19:C19"/>
    <mergeCell ref="B20:C20"/>
    <mergeCell ref="B25:C25"/>
    <mergeCell ref="B21:C21"/>
    <mergeCell ref="B22:C22"/>
    <mergeCell ref="B23:C23"/>
    <mergeCell ref="B24:C24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F57"/>
  <sheetViews>
    <sheetView workbookViewId="0">
      <selection activeCell="C3" sqref="C3:F3"/>
    </sheetView>
  </sheetViews>
  <sheetFormatPr baseColWidth="10" defaultColWidth="11.5703125" defaultRowHeight="14.25" x14ac:dyDescent="0.2"/>
  <cols>
    <col min="1" max="1" width="13.5703125" style="6" customWidth="1"/>
    <col min="2" max="2" width="11.5703125" style="6"/>
    <col min="3" max="3" width="27.85546875" style="6" customWidth="1"/>
    <col min="4" max="4" width="7.28515625" style="6" customWidth="1"/>
    <col min="5" max="5" width="9.5703125" style="6" customWidth="1"/>
    <col min="6" max="6" width="12.5703125" style="6" customWidth="1"/>
    <col min="7" max="16384" width="11.5703125" style="6"/>
  </cols>
  <sheetData>
    <row r="1" spans="1:6" ht="15.75" x14ac:dyDescent="0.25">
      <c r="A1" s="4" t="s">
        <v>26</v>
      </c>
    </row>
    <row r="2" spans="1:6" ht="6" customHeight="1" x14ac:dyDescent="0.2"/>
    <row r="3" spans="1:6" s="4" customFormat="1" ht="15.75" x14ac:dyDescent="0.25">
      <c r="A3" s="5" t="s">
        <v>19</v>
      </c>
      <c r="C3" s="113"/>
      <c r="D3" s="114"/>
      <c r="E3" s="114"/>
      <c r="F3" s="115"/>
    </row>
    <row r="4" spans="1:6" ht="6" customHeight="1" x14ac:dyDescent="0.2"/>
    <row r="5" spans="1:6" s="4" customFormat="1" ht="15.75" x14ac:dyDescent="0.25">
      <c r="A5" s="5" t="s">
        <v>20</v>
      </c>
      <c r="F5" s="12"/>
    </row>
    <row r="6" spans="1:6" ht="6" customHeight="1" x14ac:dyDescent="0.2"/>
    <row r="7" spans="1:6" s="4" customFormat="1" ht="15.75" x14ac:dyDescent="0.25">
      <c r="A7" s="5" t="s">
        <v>21</v>
      </c>
      <c r="F7" s="12"/>
    </row>
    <row r="8" spans="1:6" ht="6" customHeight="1" x14ac:dyDescent="0.2"/>
    <row r="9" spans="1:6" s="4" customFormat="1" ht="15.75" x14ac:dyDescent="0.25">
      <c r="A9" s="5" t="s">
        <v>22</v>
      </c>
      <c r="F9" s="13"/>
    </row>
    <row r="10" spans="1:6" ht="6" customHeight="1" x14ac:dyDescent="0.2"/>
    <row r="11" spans="1:6" s="4" customFormat="1" ht="15.75" x14ac:dyDescent="0.25">
      <c r="A11" s="5" t="s">
        <v>27</v>
      </c>
      <c r="F11" s="11" t="str">
        <f>IF(OR(F5="",F9=""),"",F5*F9)</f>
        <v/>
      </c>
    </row>
    <row r="12" spans="1:6" ht="6" customHeight="1" x14ac:dyDescent="0.2"/>
    <row r="13" spans="1:6" s="4" customFormat="1" ht="15.75" x14ac:dyDescent="0.25">
      <c r="A13" s="5" t="s">
        <v>23</v>
      </c>
      <c r="F13" s="11" t="str">
        <f>IF(F11="","",F11-(F5*F7*0.1))</f>
        <v/>
      </c>
    </row>
    <row r="14" spans="1:6" ht="6" customHeight="1" x14ac:dyDescent="0.2"/>
    <row r="15" spans="1:6" s="4" customFormat="1" ht="15.75" x14ac:dyDescent="0.25">
      <c r="A15" s="5" t="s">
        <v>24</v>
      </c>
      <c r="F15" s="11" t="str">
        <f>IF(SUM(F20:F57)=0,"",SUM(F20:F57))</f>
        <v/>
      </c>
    </row>
    <row r="16" spans="1:6" ht="6" customHeight="1" x14ac:dyDescent="0.2"/>
    <row r="17" spans="1:6" s="4" customFormat="1" ht="15.75" x14ac:dyDescent="0.25">
      <c r="A17" s="5" t="s">
        <v>25</v>
      </c>
      <c r="F17" s="11" t="str">
        <f>IF(OR(F13="",F15=""),"",(F15*100/F13))</f>
        <v/>
      </c>
    </row>
    <row r="19" spans="1:6" x14ac:dyDescent="0.2">
      <c r="A19" s="7" t="s">
        <v>29</v>
      </c>
      <c r="B19" s="111" t="s">
        <v>28</v>
      </c>
      <c r="C19" s="111"/>
      <c r="D19" s="9" t="s">
        <v>8</v>
      </c>
      <c r="E19" s="8" t="s">
        <v>30</v>
      </c>
      <c r="F19" s="8" t="s">
        <v>11</v>
      </c>
    </row>
    <row r="20" spans="1:6" x14ac:dyDescent="0.2">
      <c r="A20" s="14"/>
      <c r="B20" s="112"/>
      <c r="C20" s="112"/>
      <c r="D20" s="1"/>
      <c r="E20" s="15"/>
      <c r="F20" s="10" t="str">
        <f t="shared" ref="F20:F57" si="0">IF(AND(D20&gt;0,E20&gt;0),D20*E20,"")</f>
        <v/>
      </c>
    </row>
    <row r="21" spans="1:6" x14ac:dyDescent="0.2">
      <c r="A21" s="14"/>
      <c r="B21" s="112"/>
      <c r="C21" s="112"/>
      <c r="D21" s="1"/>
      <c r="E21" s="15"/>
      <c r="F21" s="10" t="str">
        <f t="shared" si="0"/>
        <v/>
      </c>
    </row>
    <row r="22" spans="1:6" x14ac:dyDescent="0.2">
      <c r="A22" s="14"/>
      <c r="B22" s="112"/>
      <c r="C22" s="112"/>
      <c r="D22" s="1"/>
      <c r="E22" s="15"/>
      <c r="F22" s="10" t="str">
        <f t="shared" si="0"/>
        <v/>
      </c>
    </row>
    <row r="23" spans="1:6" x14ac:dyDescent="0.2">
      <c r="A23" s="14"/>
      <c r="B23" s="112"/>
      <c r="C23" s="112"/>
      <c r="D23" s="1"/>
      <c r="E23" s="15"/>
      <c r="F23" s="10" t="str">
        <f t="shared" si="0"/>
        <v/>
      </c>
    </row>
    <row r="24" spans="1:6" x14ac:dyDescent="0.2">
      <c r="A24" s="14"/>
      <c r="B24" s="112"/>
      <c r="C24" s="112"/>
      <c r="D24" s="1"/>
      <c r="E24" s="15"/>
      <c r="F24" s="10" t="str">
        <f t="shared" si="0"/>
        <v/>
      </c>
    </row>
    <row r="25" spans="1:6" x14ac:dyDescent="0.2">
      <c r="A25" s="14"/>
      <c r="B25" s="112"/>
      <c r="C25" s="112"/>
      <c r="D25" s="1"/>
      <c r="E25" s="15"/>
      <c r="F25" s="10" t="str">
        <f t="shared" si="0"/>
        <v/>
      </c>
    </row>
    <row r="26" spans="1:6" x14ac:dyDescent="0.2">
      <c r="A26" s="14"/>
      <c r="B26" s="112"/>
      <c r="C26" s="112"/>
      <c r="D26" s="1"/>
      <c r="E26" s="15"/>
      <c r="F26" s="10" t="str">
        <f t="shared" si="0"/>
        <v/>
      </c>
    </row>
    <row r="27" spans="1:6" x14ac:dyDescent="0.2">
      <c r="A27" s="14"/>
      <c r="B27" s="112"/>
      <c r="C27" s="112"/>
      <c r="D27" s="1"/>
      <c r="E27" s="15"/>
      <c r="F27" s="10" t="str">
        <f t="shared" si="0"/>
        <v/>
      </c>
    </row>
    <row r="28" spans="1:6" x14ac:dyDescent="0.2">
      <c r="A28" s="14"/>
      <c r="B28" s="112"/>
      <c r="C28" s="112"/>
      <c r="D28" s="1"/>
      <c r="E28" s="15"/>
      <c r="F28" s="10" t="str">
        <f t="shared" si="0"/>
        <v/>
      </c>
    </row>
    <row r="29" spans="1:6" x14ac:dyDescent="0.2">
      <c r="A29" s="14"/>
      <c r="B29" s="112"/>
      <c r="C29" s="112"/>
      <c r="D29" s="1"/>
      <c r="E29" s="15"/>
      <c r="F29" s="10" t="str">
        <f t="shared" si="0"/>
        <v/>
      </c>
    </row>
    <row r="30" spans="1:6" x14ac:dyDescent="0.2">
      <c r="A30" s="14"/>
      <c r="B30" s="112"/>
      <c r="C30" s="112"/>
      <c r="D30" s="1"/>
      <c r="E30" s="15"/>
      <c r="F30" s="10" t="str">
        <f t="shared" si="0"/>
        <v/>
      </c>
    </row>
    <row r="31" spans="1:6" x14ac:dyDescent="0.2">
      <c r="A31" s="14"/>
      <c r="B31" s="112"/>
      <c r="C31" s="112"/>
      <c r="D31" s="1"/>
      <c r="E31" s="15"/>
      <c r="F31" s="10" t="str">
        <f t="shared" si="0"/>
        <v/>
      </c>
    </row>
    <row r="32" spans="1:6" x14ac:dyDescent="0.2">
      <c r="A32" s="14"/>
      <c r="B32" s="112"/>
      <c r="C32" s="112"/>
      <c r="D32" s="1"/>
      <c r="E32" s="15"/>
      <c r="F32" s="10" t="str">
        <f t="shared" si="0"/>
        <v/>
      </c>
    </row>
    <row r="33" spans="1:6" x14ac:dyDescent="0.2">
      <c r="A33" s="14"/>
      <c r="B33" s="112"/>
      <c r="C33" s="112"/>
      <c r="D33" s="1"/>
      <c r="E33" s="15"/>
      <c r="F33" s="10" t="str">
        <f t="shared" si="0"/>
        <v/>
      </c>
    </row>
    <row r="34" spans="1:6" x14ac:dyDescent="0.2">
      <c r="A34" s="14"/>
      <c r="B34" s="112"/>
      <c r="C34" s="112"/>
      <c r="D34" s="1"/>
      <c r="E34" s="15"/>
      <c r="F34" s="10" t="str">
        <f t="shared" si="0"/>
        <v/>
      </c>
    </row>
    <row r="35" spans="1:6" x14ac:dyDescent="0.2">
      <c r="A35" s="14"/>
      <c r="B35" s="112"/>
      <c r="C35" s="112"/>
      <c r="D35" s="1"/>
      <c r="E35" s="15"/>
      <c r="F35" s="10" t="str">
        <f t="shared" si="0"/>
        <v/>
      </c>
    </row>
    <row r="36" spans="1:6" x14ac:dyDescent="0.2">
      <c r="A36" s="14"/>
      <c r="B36" s="112"/>
      <c r="C36" s="112"/>
      <c r="D36" s="1"/>
      <c r="E36" s="15"/>
      <c r="F36" s="10" t="str">
        <f t="shared" si="0"/>
        <v/>
      </c>
    </row>
    <row r="37" spans="1:6" x14ac:dyDescent="0.2">
      <c r="A37" s="14"/>
      <c r="B37" s="112"/>
      <c r="C37" s="112"/>
      <c r="D37" s="1"/>
      <c r="E37" s="15"/>
      <c r="F37" s="10" t="str">
        <f t="shared" si="0"/>
        <v/>
      </c>
    </row>
    <row r="38" spans="1:6" x14ac:dyDescent="0.2">
      <c r="A38" s="14"/>
      <c r="B38" s="112"/>
      <c r="C38" s="112"/>
      <c r="D38" s="1"/>
      <c r="E38" s="15"/>
      <c r="F38" s="10" t="str">
        <f t="shared" si="0"/>
        <v/>
      </c>
    </row>
    <row r="39" spans="1:6" x14ac:dyDescent="0.2">
      <c r="A39" s="14"/>
      <c r="B39" s="112"/>
      <c r="C39" s="112"/>
      <c r="D39" s="1"/>
      <c r="E39" s="15"/>
      <c r="F39" s="10" t="str">
        <f t="shared" si="0"/>
        <v/>
      </c>
    </row>
    <row r="40" spans="1:6" x14ac:dyDescent="0.2">
      <c r="A40" s="14"/>
      <c r="B40" s="112"/>
      <c r="C40" s="112"/>
      <c r="D40" s="1"/>
      <c r="E40" s="15"/>
      <c r="F40" s="10" t="str">
        <f t="shared" si="0"/>
        <v/>
      </c>
    </row>
    <row r="41" spans="1:6" x14ac:dyDescent="0.2">
      <c r="A41" s="14"/>
      <c r="B41" s="112"/>
      <c r="C41" s="112"/>
      <c r="D41" s="1"/>
      <c r="E41" s="15"/>
      <c r="F41" s="10" t="str">
        <f t="shared" si="0"/>
        <v/>
      </c>
    </row>
    <row r="42" spans="1:6" x14ac:dyDescent="0.2">
      <c r="A42" s="14"/>
      <c r="B42" s="112"/>
      <c r="C42" s="112"/>
      <c r="D42" s="1"/>
      <c r="E42" s="15"/>
      <c r="F42" s="10" t="str">
        <f t="shared" si="0"/>
        <v/>
      </c>
    </row>
    <row r="43" spans="1:6" x14ac:dyDescent="0.2">
      <c r="A43" s="14"/>
      <c r="B43" s="112"/>
      <c r="C43" s="112"/>
      <c r="D43" s="1"/>
      <c r="E43" s="15"/>
      <c r="F43" s="10" t="str">
        <f t="shared" si="0"/>
        <v/>
      </c>
    </row>
    <row r="44" spans="1:6" x14ac:dyDescent="0.2">
      <c r="A44" s="14"/>
      <c r="B44" s="112"/>
      <c r="C44" s="112"/>
      <c r="D44" s="1"/>
      <c r="E44" s="15"/>
      <c r="F44" s="10" t="str">
        <f t="shared" si="0"/>
        <v/>
      </c>
    </row>
    <row r="45" spans="1:6" x14ac:dyDescent="0.2">
      <c r="A45" s="14"/>
      <c r="B45" s="112"/>
      <c r="C45" s="112"/>
      <c r="D45" s="1"/>
      <c r="E45" s="15"/>
      <c r="F45" s="10" t="str">
        <f t="shared" si="0"/>
        <v/>
      </c>
    </row>
    <row r="46" spans="1:6" x14ac:dyDescent="0.2">
      <c r="A46" s="14"/>
      <c r="B46" s="112"/>
      <c r="C46" s="112"/>
      <c r="D46" s="1"/>
      <c r="E46" s="15"/>
      <c r="F46" s="10" t="str">
        <f t="shared" si="0"/>
        <v/>
      </c>
    </row>
    <row r="47" spans="1:6" x14ac:dyDescent="0.2">
      <c r="A47" s="14"/>
      <c r="B47" s="112"/>
      <c r="C47" s="112"/>
      <c r="D47" s="1"/>
      <c r="E47" s="15"/>
      <c r="F47" s="10" t="str">
        <f t="shared" si="0"/>
        <v/>
      </c>
    </row>
    <row r="48" spans="1:6" x14ac:dyDescent="0.2">
      <c r="A48" s="14"/>
      <c r="B48" s="112"/>
      <c r="C48" s="112"/>
      <c r="D48" s="1"/>
      <c r="E48" s="15"/>
      <c r="F48" s="10" t="str">
        <f t="shared" si="0"/>
        <v/>
      </c>
    </row>
    <row r="49" spans="1:6" x14ac:dyDescent="0.2">
      <c r="A49" s="14"/>
      <c r="B49" s="112"/>
      <c r="C49" s="112"/>
      <c r="D49" s="1"/>
      <c r="E49" s="15"/>
      <c r="F49" s="10" t="str">
        <f t="shared" si="0"/>
        <v/>
      </c>
    </row>
    <row r="50" spans="1:6" x14ac:dyDescent="0.2">
      <c r="A50" s="14"/>
      <c r="B50" s="112"/>
      <c r="C50" s="112"/>
      <c r="D50" s="1"/>
      <c r="E50" s="15"/>
      <c r="F50" s="10" t="str">
        <f t="shared" si="0"/>
        <v/>
      </c>
    </row>
    <row r="51" spans="1:6" x14ac:dyDescent="0.2">
      <c r="A51" s="14"/>
      <c r="B51" s="112"/>
      <c r="C51" s="112"/>
      <c r="D51" s="1"/>
      <c r="E51" s="15"/>
      <c r="F51" s="10" t="str">
        <f t="shared" si="0"/>
        <v/>
      </c>
    </row>
    <row r="52" spans="1:6" x14ac:dyDescent="0.2">
      <c r="A52" s="14"/>
      <c r="B52" s="112"/>
      <c r="C52" s="112"/>
      <c r="D52" s="1"/>
      <c r="E52" s="15"/>
      <c r="F52" s="10" t="str">
        <f t="shared" si="0"/>
        <v/>
      </c>
    </row>
    <row r="53" spans="1:6" x14ac:dyDescent="0.2">
      <c r="A53" s="14"/>
      <c r="B53" s="112"/>
      <c r="C53" s="112"/>
      <c r="D53" s="1"/>
      <c r="E53" s="15"/>
      <c r="F53" s="10" t="str">
        <f t="shared" si="0"/>
        <v/>
      </c>
    </row>
    <row r="54" spans="1:6" x14ac:dyDescent="0.2">
      <c r="A54" s="14"/>
      <c r="B54" s="112"/>
      <c r="C54" s="112"/>
      <c r="D54" s="1"/>
      <c r="E54" s="15"/>
      <c r="F54" s="10" t="str">
        <f t="shared" si="0"/>
        <v/>
      </c>
    </row>
    <row r="55" spans="1:6" x14ac:dyDescent="0.2">
      <c r="A55" s="14"/>
      <c r="B55" s="112"/>
      <c r="C55" s="112"/>
      <c r="D55" s="1"/>
      <c r="E55" s="15"/>
      <c r="F55" s="10" t="str">
        <f t="shared" si="0"/>
        <v/>
      </c>
    </row>
    <row r="56" spans="1:6" x14ac:dyDescent="0.2">
      <c r="A56" s="14"/>
      <c r="B56" s="112"/>
      <c r="C56" s="112"/>
      <c r="D56" s="1"/>
      <c r="E56" s="15"/>
      <c r="F56" s="10" t="str">
        <f t="shared" si="0"/>
        <v/>
      </c>
    </row>
    <row r="57" spans="1:6" x14ac:dyDescent="0.2">
      <c r="A57" s="14"/>
      <c r="B57" s="112"/>
      <c r="C57" s="112"/>
      <c r="D57" s="1"/>
      <c r="E57" s="15"/>
      <c r="F57" s="10" t="str">
        <f t="shared" si="0"/>
        <v/>
      </c>
    </row>
  </sheetData>
  <sheetProtection password="C07B" sheet="1" objects="1" scenarios="1" selectLockedCells="1"/>
  <mergeCells count="40">
    <mergeCell ref="C3:F3"/>
    <mergeCell ref="B19:C19"/>
    <mergeCell ref="B20:C20"/>
    <mergeCell ref="B25:C25"/>
    <mergeCell ref="B21:C21"/>
    <mergeCell ref="B22:C22"/>
    <mergeCell ref="B23:C23"/>
    <mergeCell ref="B24:C24"/>
    <mergeCell ref="B30:C30"/>
    <mergeCell ref="B31:C31"/>
    <mergeCell ref="B32:C32"/>
    <mergeCell ref="B33:C33"/>
    <mergeCell ref="B26:C26"/>
    <mergeCell ref="B27:C27"/>
    <mergeCell ref="B28:C28"/>
    <mergeCell ref="B29:C29"/>
    <mergeCell ref="B38:C38"/>
    <mergeCell ref="B39:C39"/>
    <mergeCell ref="B40:C40"/>
    <mergeCell ref="B41:C41"/>
    <mergeCell ref="B34:C34"/>
    <mergeCell ref="B35:C35"/>
    <mergeCell ref="B36:C36"/>
    <mergeCell ref="B37:C37"/>
    <mergeCell ref="B46:C46"/>
    <mergeCell ref="B47:C47"/>
    <mergeCell ref="B48:C48"/>
    <mergeCell ref="B49:C49"/>
    <mergeCell ref="B42:C42"/>
    <mergeCell ref="B43:C43"/>
    <mergeCell ref="B44:C44"/>
    <mergeCell ref="B45:C45"/>
    <mergeCell ref="B54:C54"/>
    <mergeCell ref="B55:C55"/>
    <mergeCell ref="B56:C56"/>
    <mergeCell ref="B57:C57"/>
    <mergeCell ref="B50:C50"/>
    <mergeCell ref="B51:C51"/>
    <mergeCell ref="B52:C52"/>
    <mergeCell ref="B53:C53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F57"/>
  <sheetViews>
    <sheetView workbookViewId="0">
      <selection activeCell="C3" sqref="C3:F3"/>
    </sheetView>
  </sheetViews>
  <sheetFormatPr baseColWidth="10" defaultColWidth="11.5703125" defaultRowHeight="14.25" x14ac:dyDescent="0.2"/>
  <cols>
    <col min="1" max="1" width="13.5703125" style="6" customWidth="1"/>
    <col min="2" max="2" width="11.5703125" style="6"/>
    <col min="3" max="3" width="27.85546875" style="6" customWidth="1"/>
    <col min="4" max="4" width="7.28515625" style="6" customWidth="1"/>
    <col min="5" max="5" width="9.5703125" style="6" customWidth="1"/>
    <col min="6" max="6" width="12.5703125" style="6" customWidth="1"/>
    <col min="7" max="16384" width="11.5703125" style="6"/>
  </cols>
  <sheetData>
    <row r="1" spans="1:6" ht="15.75" x14ac:dyDescent="0.25">
      <c r="A1" s="4" t="s">
        <v>26</v>
      </c>
    </row>
    <row r="2" spans="1:6" ht="6" customHeight="1" x14ac:dyDescent="0.2"/>
    <row r="3" spans="1:6" s="4" customFormat="1" ht="15.75" x14ac:dyDescent="0.25">
      <c r="A3" s="5" t="s">
        <v>19</v>
      </c>
      <c r="C3" s="113"/>
      <c r="D3" s="114"/>
      <c r="E3" s="114"/>
      <c r="F3" s="115"/>
    </row>
    <row r="4" spans="1:6" ht="6" customHeight="1" x14ac:dyDescent="0.2"/>
    <row r="5" spans="1:6" s="4" customFormat="1" ht="15.75" x14ac:dyDescent="0.25">
      <c r="A5" s="5" t="s">
        <v>20</v>
      </c>
      <c r="F5" s="12"/>
    </row>
    <row r="6" spans="1:6" ht="6" customHeight="1" x14ac:dyDescent="0.2"/>
    <row r="7" spans="1:6" s="4" customFormat="1" ht="15.75" x14ac:dyDescent="0.25">
      <c r="A7" s="5" t="s">
        <v>21</v>
      </c>
      <c r="F7" s="12"/>
    </row>
    <row r="8" spans="1:6" ht="6" customHeight="1" x14ac:dyDescent="0.2"/>
    <row r="9" spans="1:6" s="4" customFormat="1" ht="15.75" x14ac:dyDescent="0.25">
      <c r="A9" s="5" t="s">
        <v>22</v>
      </c>
      <c r="F9" s="13"/>
    </row>
    <row r="10" spans="1:6" ht="6" customHeight="1" x14ac:dyDescent="0.2"/>
    <row r="11" spans="1:6" s="4" customFormat="1" ht="15.75" x14ac:dyDescent="0.25">
      <c r="A11" s="5" t="s">
        <v>27</v>
      </c>
      <c r="F11" s="11" t="str">
        <f>IF(OR(F5="",F9=""),"",F5*F9)</f>
        <v/>
      </c>
    </row>
    <row r="12" spans="1:6" ht="6" customHeight="1" x14ac:dyDescent="0.2"/>
    <row r="13" spans="1:6" s="4" customFormat="1" ht="15.75" x14ac:dyDescent="0.25">
      <c r="A13" s="5" t="s">
        <v>23</v>
      </c>
      <c r="F13" s="11" t="str">
        <f>IF(F11="","",F11-(F5*F7*0.1))</f>
        <v/>
      </c>
    </row>
    <row r="14" spans="1:6" ht="6" customHeight="1" x14ac:dyDescent="0.2"/>
    <row r="15" spans="1:6" s="4" customFormat="1" ht="15.75" x14ac:dyDescent="0.25">
      <c r="A15" s="5" t="s">
        <v>24</v>
      </c>
      <c r="F15" s="11" t="str">
        <f>IF(SUM(F20:F57)=0,"",SUM(F20:F57))</f>
        <v/>
      </c>
    </row>
    <row r="16" spans="1:6" ht="6" customHeight="1" x14ac:dyDescent="0.2"/>
    <row r="17" spans="1:6" s="4" customFormat="1" ht="15.75" x14ac:dyDescent="0.25">
      <c r="A17" s="5" t="s">
        <v>25</v>
      </c>
      <c r="F17" s="11" t="str">
        <f>IF(OR(F13="",F15=""),"",(F15*100/F13))</f>
        <v/>
      </c>
    </row>
    <row r="19" spans="1:6" x14ac:dyDescent="0.2">
      <c r="A19" s="7" t="s">
        <v>29</v>
      </c>
      <c r="B19" s="111" t="s">
        <v>28</v>
      </c>
      <c r="C19" s="111"/>
      <c r="D19" s="9" t="s">
        <v>8</v>
      </c>
      <c r="E19" s="8" t="s">
        <v>30</v>
      </c>
      <c r="F19" s="8" t="s">
        <v>11</v>
      </c>
    </row>
    <row r="20" spans="1:6" x14ac:dyDescent="0.2">
      <c r="A20" s="14"/>
      <c r="B20" s="112"/>
      <c r="C20" s="112"/>
      <c r="D20" s="1"/>
      <c r="E20" s="15"/>
      <c r="F20" s="10" t="str">
        <f t="shared" ref="F20:F57" si="0">IF(AND(D20&gt;0,E20&gt;0),D20*E20,"")</f>
        <v/>
      </c>
    </row>
    <row r="21" spans="1:6" x14ac:dyDescent="0.2">
      <c r="A21" s="14"/>
      <c r="B21" s="112"/>
      <c r="C21" s="112"/>
      <c r="D21" s="1"/>
      <c r="E21" s="15"/>
      <c r="F21" s="10" t="str">
        <f t="shared" si="0"/>
        <v/>
      </c>
    </row>
    <row r="22" spans="1:6" x14ac:dyDescent="0.2">
      <c r="A22" s="14"/>
      <c r="B22" s="112"/>
      <c r="C22" s="112"/>
      <c r="D22" s="1"/>
      <c r="E22" s="15"/>
      <c r="F22" s="10" t="str">
        <f t="shared" si="0"/>
        <v/>
      </c>
    </row>
    <row r="23" spans="1:6" x14ac:dyDescent="0.2">
      <c r="A23" s="14"/>
      <c r="B23" s="112"/>
      <c r="C23" s="112"/>
      <c r="D23" s="1"/>
      <c r="E23" s="15"/>
      <c r="F23" s="10" t="str">
        <f t="shared" si="0"/>
        <v/>
      </c>
    </row>
    <row r="24" spans="1:6" x14ac:dyDescent="0.2">
      <c r="A24" s="14"/>
      <c r="B24" s="112"/>
      <c r="C24" s="112"/>
      <c r="D24" s="1"/>
      <c r="E24" s="15"/>
      <c r="F24" s="10" t="str">
        <f t="shared" si="0"/>
        <v/>
      </c>
    </row>
    <row r="25" spans="1:6" x14ac:dyDescent="0.2">
      <c r="A25" s="14"/>
      <c r="B25" s="112"/>
      <c r="C25" s="112"/>
      <c r="D25" s="1"/>
      <c r="E25" s="15"/>
      <c r="F25" s="10" t="str">
        <f t="shared" si="0"/>
        <v/>
      </c>
    </row>
    <row r="26" spans="1:6" x14ac:dyDescent="0.2">
      <c r="A26" s="14"/>
      <c r="B26" s="112"/>
      <c r="C26" s="112"/>
      <c r="D26" s="1"/>
      <c r="E26" s="15"/>
      <c r="F26" s="10" t="str">
        <f t="shared" si="0"/>
        <v/>
      </c>
    </row>
    <row r="27" spans="1:6" x14ac:dyDescent="0.2">
      <c r="A27" s="14"/>
      <c r="B27" s="112"/>
      <c r="C27" s="112"/>
      <c r="D27" s="1"/>
      <c r="E27" s="15"/>
      <c r="F27" s="10" t="str">
        <f t="shared" si="0"/>
        <v/>
      </c>
    </row>
    <row r="28" spans="1:6" x14ac:dyDescent="0.2">
      <c r="A28" s="14"/>
      <c r="B28" s="112"/>
      <c r="C28" s="112"/>
      <c r="D28" s="1"/>
      <c r="E28" s="15"/>
      <c r="F28" s="10" t="str">
        <f t="shared" si="0"/>
        <v/>
      </c>
    </row>
    <row r="29" spans="1:6" x14ac:dyDescent="0.2">
      <c r="A29" s="14"/>
      <c r="B29" s="112"/>
      <c r="C29" s="112"/>
      <c r="D29" s="1"/>
      <c r="E29" s="15"/>
      <c r="F29" s="10" t="str">
        <f t="shared" si="0"/>
        <v/>
      </c>
    </row>
    <row r="30" spans="1:6" x14ac:dyDescent="0.2">
      <c r="A30" s="14"/>
      <c r="B30" s="112"/>
      <c r="C30" s="112"/>
      <c r="D30" s="1"/>
      <c r="E30" s="15"/>
      <c r="F30" s="10" t="str">
        <f t="shared" si="0"/>
        <v/>
      </c>
    </row>
    <row r="31" spans="1:6" x14ac:dyDescent="0.2">
      <c r="A31" s="14"/>
      <c r="B31" s="112"/>
      <c r="C31" s="112"/>
      <c r="D31" s="1"/>
      <c r="E31" s="15"/>
      <c r="F31" s="10" t="str">
        <f t="shared" si="0"/>
        <v/>
      </c>
    </row>
    <row r="32" spans="1:6" x14ac:dyDescent="0.2">
      <c r="A32" s="14"/>
      <c r="B32" s="112"/>
      <c r="C32" s="112"/>
      <c r="D32" s="1"/>
      <c r="E32" s="15"/>
      <c r="F32" s="10" t="str">
        <f t="shared" si="0"/>
        <v/>
      </c>
    </row>
    <row r="33" spans="1:6" x14ac:dyDescent="0.2">
      <c r="A33" s="14"/>
      <c r="B33" s="112"/>
      <c r="C33" s="112"/>
      <c r="D33" s="1"/>
      <c r="E33" s="15"/>
      <c r="F33" s="10" t="str">
        <f t="shared" si="0"/>
        <v/>
      </c>
    </row>
    <row r="34" spans="1:6" x14ac:dyDescent="0.2">
      <c r="A34" s="14"/>
      <c r="B34" s="112"/>
      <c r="C34" s="112"/>
      <c r="D34" s="1"/>
      <c r="E34" s="15"/>
      <c r="F34" s="10" t="str">
        <f t="shared" si="0"/>
        <v/>
      </c>
    </row>
    <row r="35" spans="1:6" x14ac:dyDescent="0.2">
      <c r="A35" s="14"/>
      <c r="B35" s="112"/>
      <c r="C35" s="112"/>
      <c r="D35" s="1"/>
      <c r="E35" s="15"/>
      <c r="F35" s="10" t="str">
        <f t="shared" si="0"/>
        <v/>
      </c>
    </row>
    <row r="36" spans="1:6" x14ac:dyDescent="0.2">
      <c r="A36" s="14"/>
      <c r="B36" s="112"/>
      <c r="C36" s="112"/>
      <c r="D36" s="1"/>
      <c r="E36" s="15"/>
      <c r="F36" s="10" t="str">
        <f t="shared" si="0"/>
        <v/>
      </c>
    </row>
    <row r="37" spans="1:6" x14ac:dyDescent="0.2">
      <c r="A37" s="14"/>
      <c r="B37" s="112"/>
      <c r="C37" s="112"/>
      <c r="D37" s="1"/>
      <c r="E37" s="15"/>
      <c r="F37" s="10" t="str">
        <f t="shared" si="0"/>
        <v/>
      </c>
    </row>
    <row r="38" spans="1:6" x14ac:dyDescent="0.2">
      <c r="A38" s="14"/>
      <c r="B38" s="112"/>
      <c r="C38" s="112"/>
      <c r="D38" s="1"/>
      <c r="E38" s="15"/>
      <c r="F38" s="10" t="str">
        <f t="shared" si="0"/>
        <v/>
      </c>
    </row>
    <row r="39" spans="1:6" x14ac:dyDescent="0.2">
      <c r="A39" s="14"/>
      <c r="B39" s="112"/>
      <c r="C39" s="112"/>
      <c r="D39" s="1"/>
      <c r="E39" s="15"/>
      <c r="F39" s="10" t="str">
        <f t="shared" si="0"/>
        <v/>
      </c>
    </row>
    <row r="40" spans="1:6" x14ac:dyDescent="0.2">
      <c r="A40" s="14"/>
      <c r="B40" s="112"/>
      <c r="C40" s="112"/>
      <c r="D40" s="1"/>
      <c r="E40" s="15"/>
      <c r="F40" s="10" t="str">
        <f t="shared" si="0"/>
        <v/>
      </c>
    </row>
    <row r="41" spans="1:6" x14ac:dyDescent="0.2">
      <c r="A41" s="14"/>
      <c r="B41" s="112"/>
      <c r="C41" s="112"/>
      <c r="D41" s="1"/>
      <c r="E41" s="15"/>
      <c r="F41" s="10" t="str">
        <f t="shared" si="0"/>
        <v/>
      </c>
    </row>
    <row r="42" spans="1:6" x14ac:dyDescent="0.2">
      <c r="A42" s="14"/>
      <c r="B42" s="112"/>
      <c r="C42" s="112"/>
      <c r="D42" s="1"/>
      <c r="E42" s="15"/>
      <c r="F42" s="10" t="str">
        <f t="shared" si="0"/>
        <v/>
      </c>
    </row>
    <row r="43" spans="1:6" x14ac:dyDescent="0.2">
      <c r="A43" s="14"/>
      <c r="B43" s="112"/>
      <c r="C43" s="112"/>
      <c r="D43" s="1"/>
      <c r="E43" s="15"/>
      <c r="F43" s="10" t="str">
        <f t="shared" si="0"/>
        <v/>
      </c>
    </row>
    <row r="44" spans="1:6" x14ac:dyDescent="0.2">
      <c r="A44" s="14"/>
      <c r="B44" s="112"/>
      <c r="C44" s="112"/>
      <c r="D44" s="1"/>
      <c r="E44" s="15"/>
      <c r="F44" s="10" t="str">
        <f t="shared" si="0"/>
        <v/>
      </c>
    </row>
    <row r="45" spans="1:6" x14ac:dyDescent="0.2">
      <c r="A45" s="14"/>
      <c r="B45" s="112"/>
      <c r="C45" s="112"/>
      <c r="D45" s="1"/>
      <c r="E45" s="15"/>
      <c r="F45" s="10" t="str">
        <f t="shared" si="0"/>
        <v/>
      </c>
    </row>
    <row r="46" spans="1:6" x14ac:dyDescent="0.2">
      <c r="A46" s="14"/>
      <c r="B46" s="112"/>
      <c r="C46" s="112"/>
      <c r="D46" s="1"/>
      <c r="E46" s="15"/>
      <c r="F46" s="10" t="str">
        <f t="shared" si="0"/>
        <v/>
      </c>
    </row>
    <row r="47" spans="1:6" x14ac:dyDescent="0.2">
      <c r="A47" s="14"/>
      <c r="B47" s="112"/>
      <c r="C47" s="112"/>
      <c r="D47" s="1"/>
      <c r="E47" s="15"/>
      <c r="F47" s="10" t="str">
        <f t="shared" si="0"/>
        <v/>
      </c>
    </row>
    <row r="48" spans="1:6" x14ac:dyDescent="0.2">
      <c r="A48" s="14"/>
      <c r="B48" s="112"/>
      <c r="C48" s="112"/>
      <c r="D48" s="1"/>
      <c r="E48" s="15"/>
      <c r="F48" s="10" t="str">
        <f t="shared" si="0"/>
        <v/>
      </c>
    </row>
    <row r="49" spans="1:6" x14ac:dyDescent="0.2">
      <c r="A49" s="14"/>
      <c r="B49" s="112"/>
      <c r="C49" s="112"/>
      <c r="D49" s="1"/>
      <c r="E49" s="15"/>
      <c r="F49" s="10" t="str">
        <f t="shared" si="0"/>
        <v/>
      </c>
    </row>
    <row r="50" spans="1:6" x14ac:dyDescent="0.2">
      <c r="A50" s="14"/>
      <c r="B50" s="112"/>
      <c r="C50" s="112"/>
      <c r="D50" s="1"/>
      <c r="E50" s="15"/>
      <c r="F50" s="10" t="str">
        <f t="shared" si="0"/>
        <v/>
      </c>
    </row>
    <row r="51" spans="1:6" x14ac:dyDescent="0.2">
      <c r="A51" s="14"/>
      <c r="B51" s="112"/>
      <c r="C51" s="112"/>
      <c r="D51" s="1"/>
      <c r="E51" s="15"/>
      <c r="F51" s="10" t="str">
        <f t="shared" si="0"/>
        <v/>
      </c>
    </row>
    <row r="52" spans="1:6" x14ac:dyDescent="0.2">
      <c r="A52" s="14"/>
      <c r="B52" s="112"/>
      <c r="C52" s="112"/>
      <c r="D52" s="1"/>
      <c r="E52" s="15"/>
      <c r="F52" s="10" t="str">
        <f t="shared" si="0"/>
        <v/>
      </c>
    </row>
    <row r="53" spans="1:6" x14ac:dyDescent="0.2">
      <c r="A53" s="14"/>
      <c r="B53" s="112"/>
      <c r="C53" s="112"/>
      <c r="D53" s="1"/>
      <c r="E53" s="15"/>
      <c r="F53" s="10" t="str">
        <f t="shared" si="0"/>
        <v/>
      </c>
    </row>
    <row r="54" spans="1:6" x14ac:dyDescent="0.2">
      <c r="A54" s="14"/>
      <c r="B54" s="112"/>
      <c r="C54" s="112"/>
      <c r="D54" s="1"/>
      <c r="E54" s="15"/>
      <c r="F54" s="10" t="str">
        <f t="shared" si="0"/>
        <v/>
      </c>
    </row>
    <row r="55" spans="1:6" x14ac:dyDescent="0.2">
      <c r="A55" s="14"/>
      <c r="B55" s="112"/>
      <c r="C55" s="112"/>
      <c r="D55" s="1"/>
      <c r="E55" s="15"/>
      <c r="F55" s="10" t="str">
        <f t="shared" si="0"/>
        <v/>
      </c>
    </row>
    <row r="56" spans="1:6" x14ac:dyDescent="0.2">
      <c r="A56" s="14"/>
      <c r="B56" s="112"/>
      <c r="C56" s="112"/>
      <c r="D56" s="1"/>
      <c r="E56" s="15"/>
      <c r="F56" s="10" t="str">
        <f t="shared" si="0"/>
        <v/>
      </c>
    </row>
    <row r="57" spans="1:6" x14ac:dyDescent="0.2">
      <c r="A57" s="14"/>
      <c r="B57" s="112"/>
      <c r="C57" s="112"/>
      <c r="D57" s="1"/>
      <c r="E57" s="15"/>
      <c r="F57" s="10" t="str">
        <f t="shared" si="0"/>
        <v/>
      </c>
    </row>
  </sheetData>
  <sheetProtection password="C07B" sheet="1" objects="1" scenarios="1" selectLockedCells="1"/>
  <mergeCells count="40">
    <mergeCell ref="B56:C56"/>
    <mergeCell ref="B57:C57"/>
    <mergeCell ref="B50:C50"/>
    <mergeCell ref="B51:C51"/>
    <mergeCell ref="B52:C52"/>
    <mergeCell ref="B53:C53"/>
    <mergeCell ref="B54:C54"/>
    <mergeCell ref="B55:C55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C3:F3"/>
    <mergeCell ref="B19:C19"/>
    <mergeCell ref="B20:C20"/>
    <mergeCell ref="B25:C25"/>
    <mergeCell ref="B21:C21"/>
    <mergeCell ref="B22:C22"/>
    <mergeCell ref="B23:C23"/>
    <mergeCell ref="B24:C24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14"/>
  <sheetViews>
    <sheetView workbookViewId="0">
      <selection activeCell="A15" sqref="A15"/>
    </sheetView>
  </sheetViews>
  <sheetFormatPr baseColWidth="10" defaultColWidth="11.5703125" defaultRowHeight="12.75" x14ac:dyDescent="0.2"/>
  <cols>
    <col min="1" max="16384" width="11.5703125" style="3"/>
  </cols>
  <sheetData>
    <row r="1" spans="1:1" s="2" customFormat="1" x14ac:dyDescent="0.2">
      <c r="A1" s="2" t="s">
        <v>16</v>
      </c>
    </row>
    <row r="3" spans="1:1" x14ac:dyDescent="0.2">
      <c r="A3" s="3" t="s">
        <v>17</v>
      </c>
    </row>
    <row r="5" spans="1:1" x14ac:dyDescent="0.2">
      <c r="A5" s="3" t="s">
        <v>55</v>
      </c>
    </row>
    <row r="6" spans="1:1" x14ac:dyDescent="0.2">
      <c r="A6" s="3" t="s">
        <v>56</v>
      </c>
    </row>
    <row r="7" spans="1:1" x14ac:dyDescent="0.2">
      <c r="A7" s="3" t="s">
        <v>57</v>
      </c>
    </row>
    <row r="8" spans="1:1" x14ac:dyDescent="0.2">
      <c r="A8" s="3" t="s">
        <v>58</v>
      </c>
    </row>
    <row r="9" spans="1:1" x14ac:dyDescent="0.2">
      <c r="A9" s="3" t="s">
        <v>62</v>
      </c>
    </row>
    <row r="10" spans="1:1" x14ac:dyDescent="0.2">
      <c r="A10" s="3" t="s">
        <v>59</v>
      </c>
    </row>
    <row r="12" spans="1:1" x14ac:dyDescent="0.2">
      <c r="A12" s="3" t="s">
        <v>18</v>
      </c>
    </row>
    <row r="14" spans="1:1" x14ac:dyDescent="0.2">
      <c r="A14" s="3" t="s">
        <v>63</v>
      </c>
    </row>
  </sheetData>
  <sheetProtection password="C07B" sheet="1" objects="1" scenarios="1" selectLockedCells="1"/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F57"/>
  <sheetViews>
    <sheetView workbookViewId="0">
      <selection activeCell="B23" sqref="B23:C23"/>
    </sheetView>
  </sheetViews>
  <sheetFormatPr baseColWidth="10" defaultColWidth="11.5703125" defaultRowHeight="14.25" x14ac:dyDescent="0.2"/>
  <cols>
    <col min="1" max="1" width="13.5703125" style="6" customWidth="1"/>
    <col min="2" max="2" width="11.5703125" style="6"/>
    <col min="3" max="3" width="27.85546875" style="6" customWidth="1"/>
    <col min="4" max="4" width="7.28515625" style="6" customWidth="1"/>
    <col min="5" max="5" width="9.5703125" style="6" customWidth="1"/>
    <col min="6" max="6" width="12.5703125" style="6" customWidth="1"/>
    <col min="7" max="16384" width="11.5703125" style="6"/>
  </cols>
  <sheetData>
    <row r="1" spans="1:6" ht="15.75" x14ac:dyDescent="0.25">
      <c r="A1" s="4" t="s">
        <v>26</v>
      </c>
    </row>
    <row r="2" spans="1:6" ht="6" customHeight="1" x14ac:dyDescent="0.2"/>
    <row r="3" spans="1:6" s="4" customFormat="1" ht="15.75" x14ac:dyDescent="0.25">
      <c r="A3" s="5" t="s">
        <v>19</v>
      </c>
      <c r="C3" s="116" t="s">
        <v>32</v>
      </c>
      <c r="D3" s="117"/>
      <c r="E3" s="117"/>
      <c r="F3" s="118"/>
    </row>
    <row r="4" spans="1:6" ht="6" customHeight="1" x14ac:dyDescent="0.2"/>
    <row r="5" spans="1:6" s="4" customFormat="1" ht="15.75" x14ac:dyDescent="0.25">
      <c r="A5" s="5" t="s">
        <v>20</v>
      </c>
      <c r="F5" s="22">
        <v>186</v>
      </c>
    </row>
    <row r="6" spans="1:6" ht="6" customHeight="1" x14ac:dyDescent="0.2"/>
    <row r="7" spans="1:6" s="4" customFormat="1" ht="15.75" x14ac:dyDescent="0.25">
      <c r="A7" s="5" t="s">
        <v>21</v>
      </c>
      <c r="F7" s="22">
        <v>8</v>
      </c>
    </row>
    <row r="8" spans="1:6" ht="6" customHeight="1" x14ac:dyDescent="0.2"/>
    <row r="9" spans="1:6" s="4" customFormat="1" ht="15.75" x14ac:dyDescent="0.25">
      <c r="A9" s="5" t="s">
        <v>22</v>
      </c>
      <c r="F9" s="11">
        <v>18</v>
      </c>
    </row>
    <row r="10" spans="1:6" ht="6" customHeight="1" x14ac:dyDescent="0.2"/>
    <row r="11" spans="1:6" s="4" customFormat="1" ht="15.75" x14ac:dyDescent="0.25">
      <c r="A11" s="5" t="s">
        <v>27</v>
      </c>
      <c r="F11" s="11">
        <f>IF(OR(F5="",F9=""),"",F5*F9)</f>
        <v>3348</v>
      </c>
    </row>
    <row r="12" spans="1:6" ht="6" customHeight="1" x14ac:dyDescent="0.2"/>
    <row r="13" spans="1:6" s="4" customFormat="1" ht="15.75" x14ac:dyDescent="0.25">
      <c r="A13" s="5" t="s">
        <v>23</v>
      </c>
      <c r="F13" s="11">
        <f>IF(F11="","",F11-(F5*F7*0.1))</f>
        <v>3199.2</v>
      </c>
    </row>
    <row r="14" spans="1:6" ht="6" customHeight="1" x14ac:dyDescent="0.2"/>
    <row r="15" spans="1:6" s="4" customFormat="1" ht="15.75" x14ac:dyDescent="0.25">
      <c r="A15" s="5" t="s">
        <v>24</v>
      </c>
      <c r="F15" s="11">
        <f>IF(SUM(F20:F57)=0,"",SUM(F20:F57))</f>
        <v>2643</v>
      </c>
    </row>
    <row r="16" spans="1:6" ht="6" customHeight="1" x14ac:dyDescent="0.2"/>
    <row r="17" spans="1:6" s="4" customFormat="1" ht="15.75" x14ac:dyDescent="0.25">
      <c r="A17" s="5" t="s">
        <v>25</v>
      </c>
      <c r="F17" s="11">
        <f>IF(OR(F13="",F15=""),"",(F15*100/F13))</f>
        <v>82.614403600900232</v>
      </c>
    </row>
    <row r="19" spans="1:6" x14ac:dyDescent="0.2">
      <c r="A19" s="7" t="s">
        <v>29</v>
      </c>
      <c r="B19" s="111" t="s">
        <v>28</v>
      </c>
      <c r="C19" s="111"/>
      <c r="D19" s="9" t="s">
        <v>8</v>
      </c>
      <c r="E19" s="8" t="s">
        <v>30</v>
      </c>
      <c r="F19" s="8" t="s">
        <v>11</v>
      </c>
    </row>
    <row r="20" spans="1:6" x14ac:dyDescent="0.2">
      <c r="A20" s="23" t="s">
        <v>33</v>
      </c>
      <c r="B20" s="119" t="s">
        <v>34</v>
      </c>
      <c r="C20" s="119"/>
      <c r="D20" s="9">
        <v>4</v>
      </c>
      <c r="E20" s="10">
        <v>60</v>
      </c>
      <c r="F20" s="10">
        <f t="shared" ref="F20:F57" si="0">IF(AND(D20&gt;0,E20&gt;0),D20*E20,"")</f>
        <v>240</v>
      </c>
    </row>
    <row r="21" spans="1:6" x14ac:dyDescent="0.2">
      <c r="A21" s="23" t="s">
        <v>35</v>
      </c>
      <c r="B21" s="119" t="s">
        <v>34</v>
      </c>
      <c r="C21" s="119"/>
      <c r="D21" s="9">
        <v>7</v>
      </c>
      <c r="E21" s="10">
        <v>40</v>
      </c>
      <c r="F21" s="10">
        <f t="shared" si="0"/>
        <v>280</v>
      </c>
    </row>
    <row r="22" spans="1:6" x14ac:dyDescent="0.2">
      <c r="A22" s="23" t="s">
        <v>36</v>
      </c>
      <c r="B22" s="119" t="s">
        <v>34</v>
      </c>
      <c r="C22" s="119"/>
      <c r="D22" s="9">
        <v>16</v>
      </c>
      <c r="E22" s="10">
        <v>28</v>
      </c>
      <c r="F22" s="10">
        <f t="shared" si="0"/>
        <v>448</v>
      </c>
    </row>
    <row r="23" spans="1:6" x14ac:dyDescent="0.2">
      <c r="A23" s="23" t="s">
        <v>37</v>
      </c>
      <c r="B23" s="119" t="s">
        <v>34</v>
      </c>
      <c r="C23" s="119"/>
      <c r="D23" s="9">
        <v>25</v>
      </c>
      <c r="E23" s="10">
        <v>22</v>
      </c>
      <c r="F23" s="10">
        <f t="shared" si="0"/>
        <v>550</v>
      </c>
    </row>
    <row r="24" spans="1:6" x14ac:dyDescent="0.2">
      <c r="A24" s="23" t="s">
        <v>38</v>
      </c>
      <c r="B24" s="119" t="s">
        <v>34</v>
      </c>
      <c r="C24" s="119"/>
      <c r="D24" s="9">
        <v>30</v>
      </c>
      <c r="E24" s="10">
        <v>17</v>
      </c>
      <c r="F24" s="10">
        <f t="shared" si="0"/>
        <v>510</v>
      </c>
    </row>
    <row r="25" spans="1:6" x14ac:dyDescent="0.2">
      <c r="A25" s="23" t="s">
        <v>39</v>
      </c>
      <c r="B25" s="119" t="s">
        <v>34</v>
      </c>
      <c r="C25" s="119"/>
      <c r="D25" s="9">
        <v>22</v>
      </c>
      <c r="E25" s="10">
        <v>13</v>
      </c>
      <c r="F25" s="10">
        <f t="shared" si="0"/>
        <v>286</v>
      </c>
    </row>
    <row r="26" spans="1:6" x14ac:dyDescent="0.2">
      <c r="A26" s="23" t="s">
        <v>40</v>
      </c>
      <c r="B26" s="119" t="s">
        <v>34</v>
      </c>
      <c r="C26" s="119"/>
      <c r="D26" s="9">
        <v>18</v>
      </c>
      <c r="E26" s="10">
        <v>10</v>
      </c>
      <c r="F26" s="10">
        <f t="shared" si="0"/>
        <v>180</v>
      </c>
    </row>
    <row r="27" spans="1:6" x14ac:dyDescent="0.2">
      <c r="A27" s="23" t="s">
        <v>41</v>
      </c>
      <c r="B27" s="119" t="s">
        <v>34</v>
      </c>
      <c r="C27" s="119"/>
      <c r="D27" s="9">
        <v>13</v>
      </c>
      <c r="E27" s="10">
        <v>8</v>
      </c>
      <c r="F27" s="10">
        <f t="shared" si="0"/>
        <v>104</v>
      </c>
    </row>
    <row r="28" spans="1:6" x14ac:dyDescent="0.2">
      <c r="A28" s="23" t="s">
        <v>31</v>
      </c>
      <c r="B28" s="119" t="s">
        <v>60</v>
      </c>
      <c r="C28" s="119"/>
      <c r="D28" s="9">
        <v>9</v>
      </c>
      <c r="E28" s="10">
        <v>5</v>
      </c>
      <c r="F28" s="10">
        <f t="shared" si="0"/>
        <v>45</v>
      </c>
    </row>
    <row r="29" spans="1:6" x14ac:dyDescent="0.2">
      <c r="A29" s="23"/>
      <c r="B29" s="119"/>
      <c r="C29" s="119"/>
      <c r="D29" s="9"/>
      <c r="E29" s="10"/>
      <c r="F29" s="10" t="str">
        <f t="shared" si="0"/>
        <v/>
      </c>
    </row>
    <row r="30" spans="1:6" x14ac:dyDescent="0.2">
      <c r="A30" s="23"/>
      <c r="B30" s="119"/>
      <c r="C30" s="119"/>
      <c r="D30" s="9"/>
      <c r="E30" s="10"/>
      <c r="F30" s="10" t="str">
        <f t="shared" si="0"/>
        <v/>
      </c>
    </row>
    <row r="31" spans="1:6" x14ac:dyDescent="0.2">
      <c r="A31" s="23"/>
      <c r="B31" s="119"/>
      <c r="C31" s="119"/>
      <c r="D31" s="9"/>
      <c r="E31" s="10"/>
      <c r="F31" s="10" t="str">
        <f t="shared" si="0"/>
        <v/>
      </c>
    </row>
    <row r="32" spans="1:6" x14ac:dyDescent="0.2">
      <c r="A32" s="23"/>
      <c r="B32" s="119"/>
      <c r="C32" s="119"/>
      <c r="D32" s="9"/>
      <c r="E32" s="10"/>
      <c r="F32" s="10" t="str">
        <f t="shared" si="0"/>
        <v/>
      </c>
    </row>
    <row r="33" spans="1:6" x14ac:dyDescent="0.2">
      <c r="A33" s="23"/>
      <c r="B33" s="119"/>
      <c r="C33" s="119"/>
      <c r="D33" s="9"/>
      <c r="E33" s="10"/>
      <c r="F33" s="10" t="str">
        <f t="shared" si="0"/>
        <v/>
      </c>
    </row>
    <row r="34" spans="1:6" x14ac:dyDescent="0.2">
      <c r="A34" s="23"/>
      <c r="B34" s="119"/>
      <c r="C34" s="119"/>
      <c r="D34" s="9"/>
      <c r="E34" s="10"/>
      <c r="F34" s="10" t="str">
        <f t="shared" si="0"/>
        <v/>
      </c>
    </row>
    <row r="35" spans="1:6" x14ac:dyDescent="0.2">
      <c r="A35" s="23"/>
      <c r="B35" s="119"/>
      <c r="C35" s="119"/>
      <c r="D35" s="9"/>
      <c r="E35" s="10"/>
      <c r="F35" s="10" t="str">
        <f t="shared" si="0"/>
        <v/>
      </c>
    </row>
    <row r="36" spans="1:6" x14ac:dyDescent="0.2">
      <c r="A36" s="23"/>
      <c r="B36" s="119"/>
      <c r="C36" s="119"/>
      <c r="D36" s="9"/>
      <c r="E36" s="10"/>
      <c r="F36" s="10" t="str">
        <f t="shared" si="0"/>
        <v/>
      </c>
    </row>
    <row r="37" spans="1:6" x14ac:dyDescent="0.2">
      <c r="A37" s="23"/>
      <c r="B37" s="119"/>
      <c r="C37" s="119"/>
      <c r="D37" s="9"/>
      <c r="E37" s="10"/>
      <c r="F37" s="10" t="str">
        <f t="shared" si="0"/>
        <v/>
      </c>
    </row>
    <row r="38" spans="1:6" x14ac:dyDescent="0.2">
      <c r="A38" s="23"/>
      <c r="B38" s="119"/>
      <c r="C38" s="119"/>
      <c r="D38" s="9"/>
      <c r="E38" s="10"/>
      <c r="F38" s="10" t="str">
        <f t="shared" si="0"/>
        <v/>
      </c>
    </row>
    <row r="39" spans="1:6" x14ac:dyDescent="0.2">
      <c r="A39" s="23"/>
      <c r="B39" s="119"/>
      <c r="C39" s="119"/>
      <c r="D39" s="9"/>
      <c r="E39" s="10"/>
      <c r="F39" s="10" t="str">
        <f t="shared" si="0"/>
        <v/>
      </c>
    </row>
    <row r="40" spans="1:6" x14ac:dyDescent="0.2">
      <c r="A40" s="23"/>
      <c r="B40" s="119"/>
      <c r="C40" s="119"/>
      <c r="D40" s="9"/>
      <c r="E40" s="10"/>
      <c r="F40" s="10" t="str">
        <f t="shared" si="0"/>
        <v/>
      </c>
    </row>
    <row r="41" spans="1:6" x14ac:dyDescent="0.2">
      <c r="A41" s="23"/>
      <c r="B41" s="119"/>
      <c r="C41" s="119"/>
      <c r="D41" s="9"/>
      <c r="E41" s="10"/>
      <c r="F41" s="10" t="str">
        <f t="shared" si="0"/>
        <v/>
      </c>
    </row>
    <row r="42" spans="1:6" x14ac:dyDescent="0.2">
      <c r="A42" s="23"/>
      <c r="B42" s="119"/>
      <c r="C42" s="119"/>
      <c r="D42" s="9"/>
      <c r="E42" s="10"/>
      <c r="F42" s="10" t="str">
        <f t="shared" si="0"/>
        <v/>
      </c>
    </row>
    <row r="43" spans="1:6" x14ac:dyDescent="0.2">
      <c r="A43" s="23"/>
      <c r="B43" s="119"/>
      <c r="C43" s="119"/>
      <c r="D43" s="9"/>
      <c r="E43" s="10"/>
      <c r="F43" s="10" t="str">
        <f t="shared" si="0"/>
        <v/>
      </c>
    </row>
    <row r="44" spans="1:6" x14ac:dyDescent="0.2">
      <c r="A44" s="23"/>
      <c r="B44" s="119"/>
      <c r="C44" s="119"/>
      <c r="D44" s="9"/>
      <c r="E44" s="10"/>
      <c r="F44" s="10" t="str">
        <f t="shared" si="0"/>
        <v/>
      </c>
    </row>
    <row r="45" spans="1:6" x14ac:dyDescent="0.2">
      <c r="A45" s="23"/>
      <c r="B45" s="119"/>
      <c r="C45" s="119"/>
      <c r="D45" s="9"/>
      <c r="E45" s="10"/>
      <c r="F45" s="10" t="str">
        <f t="shared" si="0"/>
        <v/>
      </c>
    </row>
    <row r="46" spans="1:6" x14ac:dyDescent="0.2">
      <c r="A46" s="23"/>
      <c r="B46" s="119"/>
      <c r="C46" s="119"/>
      <c r="D46" s="9"/>
      <c r="E46" s="10"/>
      <c r="F46" s="10" t="str">
        <f t="shared" si="0"/>
        <v/>
      </c>
    </row>
    <row r="47" spans="1:6" x14ac:dyDescent="0.2">
      <c r="A47" s="23"/>
      <c r="B47" s="119"/>
      <c r="C47" s="119"/>
      <c r="D47" s="9"/>
      <c r="E47" s="10"/>
      <c r="F47" s="10" t="str">
        <f t="shared" si="0"/>
        <v/>
      </c>
    </row>
    <row r="48" spans="1:6" x14ac:dyDescent="0.2">
      <c r="A48" s="23"/>
      <c r="B48" s="119"/>
      <c r="C48" s="119"/>
      <c r="D48" s="9"/>
      <c r="E48" s="10"/>
      <c r="F48" s="10" t="str">
        <f t="shared" si="0"/>
        <v/>
      </c>
    </row>
    <row r="49" spans="1:6" x14ac:dyDescent="0.2">
      <c r="A49" s="23"/>
      <c r="B49" s="119"/>
      <c r="C49" s="119"/>
      <c r="D49" s="9"/>
      <c r="E49" s="10"/>
      <c r="F49" s="10" t="str">
        <f t="shared" si="0"/>
        <v/>
      </c>
    </row>
    <row r="50" spans="1:6" x14ac:dyDescent="0.2">
      <c r="A50" s="23"/>
      <c r="B50" s="119"/>
      <c r="C50" s="119"/>
      <c r="D50" s="9"/>
      <c r="E50" s="10"/>
      <c r="F50" s="10" t="str">
        <f t="shared" si="0"/>
        <v/>
      </c>
    </row>
    <row r="51" spans="1:6" x14ac:dyDescent="0.2">
      <c r="A51" s="23"/>
      <c r="B51" s="119"/>
      <c r="C51" s="119"/>
      <c r="D51" s="9"/>
      <c r="E51" s="10"/>
      <c r="F51" s="10" t="str">
        <f t="shared" si="0"/>
        <v/>
      </c>
    </row>
    <row r="52" spans="1:6" x14ac:dyDescent="0.2">
      <c r="A52" s="23"/>
      <c r="B52" s="119"/>
      <c r="C52" s="119"/>
      <c r="D52" s="9"/>
      <c r="E52" s="10"/>
      <c r="F52" s="10" t="str">
        <f t="shared" si="0"/>
        <v/>
      </c>
    </row>
    <row r="53" spans="1:6" x14ac:dyDescent="0.2">
      <c r="A53" s="23"/>
      <c r="B53" s="119"/>
      <c r="C53" s="119"/>
      <c r="D53" s="9"/>
      <c r="E53" s="10"/>
      <c r="F53" s="10" t="str">
        <f t="shared" si="0"/>
        <v/>
      </c>
    </row>
    <row r="54" spans="1:6" x14ac:dyDescent="0.2">
      <c r="A54" s="23"/>
      <c r="B54" s="119"/>
      <c r="C54" s="119"/>
      <c r="D54" s="9"/>
      <c r="E54" s="10"/>
      <c r="F54" s="10" t="str">
        <f t="shared" si="0"/>
        <v/>
      </c>
    </row>
    <row r="55" spans="1:6" x14ac:dyDescent="0.2">
      <c r="A55" s="23"/>
      <c r="B55" s="119"/>
      <c r="C55" s="119"/>
      <c r="D55" s="9"/>
      <c r="E55" s="10"/>
      <c r="F55" s="10" t="str">
        <f t="shared" si="0"/>
        <v/>
      </c>
    </row>
    <row r="56" spans="1:6" x14ac:dyDescent="0.2">
      <c r="A56" s="23"/>
      <c r="B56" s="119"/>
      <c r="C56" s="119"/>
      <c r="D56" s="9"/>
      <c r="E56" s="10"/>
      <c r="F56" s="10" t="str">
        <f t="shared" si="0"/>
        <v/>
      </c>
    </row>
    <row r="57" spans="1:6" x14ac:dyDescent="0.2">
      <c r="A57" s="23"/>
      <c r="B57" s="119"/>
      <c r="C57" s="119"/>
      <c r="D57" s="9"/>
      <c r="E57" s="10"/>
      <c r="F57" s="10" t="str">
        <f t="shared" si="0"/>
        <v/>
      </c>
    </row>
  </sheetData>
  <sheetProtection password="C07B" sheet="1" objects="1" scenarios="1" selectLockedCells="1"/>
  <mergeCells count="40">
    <mergeCell ref="B56:C56"/>
    <mergeCell ref="B57:C57"/>
    <mergeCell ref="B50:C50"/>
    <mergeCell ref="B51:C51"/>
    <mergeCell ref="B52:C52"/>
    <mergeCell ref="B53:C53"/>
    <mergeCell ref="B54:C54"/>
    <mergeCell ref="B55:C55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C3:F3"/>
    <mergeCell ref="B19:C19"/>
    <mergeCell ref="B20:C20"/>
    <mergeCell ref="B25:C25"/>
    <mergeCell ref="B21:C21"/>
    <mergeCell ref="B22:C22"/>
    <mergeCell ref="B23:C23"/>
    <mergeCell ref="B24:C24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EFB3EAC11E0746B11C9A646ADBF22D" ma:contentTypeVersion="12" ma:contentTypeDescription="Ein neues Dokument erstellen." ma:contentTypeScope="" ma:versionID="d956599aad7f27ca974d2082a70cb058">
  <xsd:schema xmlns:xsd="http://www.w3.org/2001/XMLSchema" xmlns:xs="http://www.w3.org/2001/XMLSchema" xmlns:p="http://schemas.microsoft.com/office/2006/metadata/properties" xmlns:ns2="b11f1437-8ce1-487b-a186-de3cb57d18da" xmlns:ns3="4b918f37-0d09-4694-9dbc-a809254196a8" targetNamespace="http://schemas.microsoft.com/office/2006/metadata/properties" ma:root="true" ma:fieldsID="b14c4da292b4fb99c4c2acc358661960" ns2:_="" ns3:_="">
    <xsd:import namespace="b11f1437-8ce1-487b-a186-de3cb57d18da"/>
    <xsd:import namespace="4b918f37-0d09-4694-9dbc-a809254196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1f1437-8ce1-487b-a186-de3cb57d1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786d8f4d-b52e-4252-bf3f-7f10805b6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18f37-0d09-4694-9dbc-a809254196a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3789c3d-f4c4-4b9c-8da7-8bbf3c5bf4f2}" ma:internalName="TaxCatchAll" ma:showField="CatchAllData" ma:web="4b918f37-0d09-4694-9dbc-a809254196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918f37-0d09-4694-9dbc-a809254196a8" xsi:nil="true"/>
    <lcf76f155ced4ddcb4097134ff3c332f xmlns="b11f1437-8ce1-487b-a186-de3cb57d18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290BA5-7262-4E01-B004-BEBEF668FF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1f1437-8ce1-487b-a186-de3cb57d18da"/>
    <ds:schemaRef ds:uri="4b918f37-0d09-4694-9dbc-a80925419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138BD8-216B-485B-844A-54C215CC42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B7B61D-BC68-40FD-A3EB-A06888006334}">
  <ds:schemaRefs>
    <ds:schemaRef ds:uri="http://schemas.microsoft.com/office/2006/metadata/properties"/>
    <ds:schemaRef ds:uri="http://schemas.microsoft.com/office/infopath/2007/PartnerControls"/>
    <ds:schemaRef ds:uri="4b918f37-0d09-4694-9dbc-a809254196a8"/>
    <ds:schemaRef ds:uri="b11f1437-8ce1-487b-a186-de3cb57d18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Sport- und Ausb.beitrag</vt:lpstr>
      <vt:lpstr>Stich_1</vt:lpstr>
      <vt:lpstr>Stich_2</vt:lpstr>
      <vt:lpstr>Stich_3</vt:lpstr>
      <vt:lpstr>Stich_4</vt:lpstr>
      <vt:lpstr>Stich_5</vt:lpstr>
      <vt:lpstr>Stich_6</vt:lpstr>
      <vt:lpstr>Infos</vt:lpstr>
      <vt:lpstr>Stich_Beispiel</vt:lpstr>
      <vt:lpstr>'Sport- und Ausb.beitrag'!Druckbereich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Streit</dc:creator>
  <cp:lastModifiedBy>Christian Reusser</cp:lastModifiedBy>
  <cp:lastPrinted>2017-05-01T14:16:18Z</cp:lastPrinted>
  <dcterms:created xsi:type="dcterms:W3CDTF">1999-07-23T09:49:06Z</dcterms:created>
  <dcterms:modified xsi:type="dcterms:W3CDTF">2024-11-08T13:33:28Z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0x010100DFEFB3EAC11E0746B11C9A646ADBF22D</vt:lpwstr>
  </property>
  <property fmtid="{D5CDD505-2E9C-101B-9397-08002B2CF9AE}" pid="3" name="MediaServiceImageTags">
    <vt:lpwstr/>
  </property>
</Properties>
</file>