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95" yWindow="65446" windowWidth="11130" windowHeight="11385" activeTab="0"/>
  </bookViews>
  <sheets>
    <sheet name="U14" sheetId="1" r:id="rId1"/>
    <sheet name="U16" sheetId="2" r:id="rId2"/>
    <sheet name="U20" sheetId="3" r:id="rId3"/>
    <sheet name="Final" sheetId="4" r:id="rId4"/>
  </sheets>
  <definedNames>
    <definedName name="_xlnm.Print_Area" localSheetId="1">'U16'!$A$1:$J$39</definedName>
  </definedNames>
  <calcPr fullCalcOnLoad="1"/>
</workbook>
</file>

<file path=xl/sharedStrings.xml><?xml version="1.0" encoding="utf-8"?>
<sst xmlns="http://schemas.openxmlformats.org/spreadsheetml/2006/main" count="423" uniqueCount="193">
  <si>
    <t>Rang</t>
  </si>
  <si>
    <t>Name</t>
  </si>
  <si>
    <t>Vorname</t>
  </si>
  <si>
    <t>Jg</t>
  </si>
  <si>
    <t>LT</t>
  </si>
  <si>
    <t>P1</t>
  </si>
  <si>
    <t>P2</t>
  </si>
  <si>
    <t>Zw Total</t>
  </si>
  <si>
    <t>Final</t>
  </si>
  <si>
    <t>Total</t>
  </si>
  <si>
    <t>Jugend U16</t>
  </si>
  <si>
    <t>OKSV</t>
  </si>
  <si>
    <t>Michael</t>
  </si>
  <si>
    <t>Adrian</t>
  </si>
  <si>
    <t>Marcel</t>
  </si>
  <si>
    <t>Martin</t>
  </si>
  <si>
    <t>Jugend U14</t>
  </si>
  <si>
    <t>VR</t>
  </si>
  <si>
    <t>Jugend U20</t>
  </si>
  <si>
    <t>Ivo</t>
  </si>
  <si>
    <t>Lenz</t>
  </si>
  <si>
    <t>Mathias</t>
  </si>
  <si>
    <t>Lauber</t>
  </si>
  <si>
    <t>Manfred</t>
  </si>
  <si>
    <t>Zurbrügg</t>
  </si>
  <si>
    <t>Nicole</t>
  </si>
  <si>
    <t>Matthias</t>
  </si>
  <si>
    <t>Bruni</t>
  </si>
  <si>
    <t>Eric</t>
  </si>
  <si>
    <t>Melanie</t>
  </si>
  <si>
    <t>Eveline</t>
  </si>
  <si>
    <t>Kaufmann</t>
  </si>
  <si>
    <t>Martina</t>
  </si>
  <si>
    <t>Fahrni</t>
  </si>
  <si>
    <t>Beuchat</t>
  </si>
  <si>
    <t>Lionel</t>
  </si>
  <si>
    <t>AJBST</t>
  </si>
  <si>
    <t>Junioren U20</t>
  </si>
  <si>
    <t>MSSV</t>
  </si>
  <si>
    <t>Cedric</t>
  </si>
  <si>
    <t>Kerstin</t>
  </si>
  <si>
    <t>Jost</t>
  </si>
  <si>
    <t>Jan</t>
  </si>
  <si>
    <t>Wittwer</t>
  </si>
  <si>
    <t>Jasmin</t>
  </si>
  <si>
    <t>Baumann</t>
  </si>
  <si>
    <t>Kevin</t>
  </si>
  <si>
    <t>Thomas</t>
  </si>
  <si>
    <t>Kaspar</t>
  </si>
  <si>
    <t>Krebs</t>
  </si>
  <si>
    <t>Eichelberger</t>
  </si>
  <si>
    <t>Brand</t>
  </si>
  <si>
    <t>Eggimann</t>
  </si>
  <si>
    <t>Remo</t>
  </si>
  <si>
    <t>Dennler</t>
  </si>
  <si>
    <t>Sandra</t>
  </si>
  <si>
    <t>Willborn</t>
  </si>
  <si>
    <t>Markus</t>
  </si>
  <si>
    <t>ESSV</t>
  </si>
  <si>
    <t>Gfeller</t>
  </si>
  <si>
    <t>Anita</t>
  </si>
  <si>
    <t>Vanessa</t>
  </si>
  <si>
    <t xml:space="preserve">Zürcher </t>
  </si>
  <si>
    <t>Lukas</t>
  </si>
  <si>
    <t>Röthlisberger</t>
  </si>
  <si>
    <t>Florian</t>
  </si>
  <si>
    <t>Christoph</t>
  </si>
  <si>
    <t>Mathys</t>
  </si>
  <si>
    <t>Andreas</t>
  </si>
  <si>
    <t>Leandro</t>
  </si>
  <si>
    <t>Burri</t>
  </si>
  <si>
    <t>95</t>
  </si>
  <si>
    <t>94</t>
  </si>
  <si>
    <t>OASSV</t>
  </si>
  <si>
    <t>92</t>
  </si>
  <si>
    <t>Yan</t>
  </si>
  <si>
    <t>93</t>
  </si>
  <si>
    <t>Leuenberger</t>
  </si>
  <si>
    <t>Marc</t>
  </si>
  <si>
    <t>91</t>
  </si>
  <si>
    <t>90</t>
  </si>
  <si>
    <t xml:space="preserve">Füglister </t>
  </si>
  <si>
    <t>Fabienne</t>
  </si>
  <si>
    <t xml:space="preserve">Maurer </t>
  </si>
  <si>
    <t xml:space="preserve">Bähler </t>
  </si>
  <si>
    <t>Kissling</t>
  </si>
  <si>
    <t xml:space="preserve">Sandro </t>
  </si>
  <si>
    <t xml:space="preserve">Wägli </t>
  </si>
  <si>
    <t>Andrea</t>
  </si>
  <si>
    <t xml:space="preserve">Schneider </t>
  </si>
  <si>
    <t>Sven</t>
  </si>
  <si>
    <t xml:space="preserve">Grünig </t>
  </si>
  <si>
    <t xml:space="preserve">Frech </t>
  </si>
  <si>
    <t xml:space="preserve">Masciardi </t>
  </si>
  <si>
    <t>Bösiger</t>
  </si>
  <si>
    <t>Roth</t>
  </si>
  <si>
    <t>Nicola</t>
  </si>
  <si>
    <t>Yannick</t>
  </si>
  <si>
    <t>Tippenhauer</t>
  </si>
  <si>
    <t>Bill</t>
  </si>
  <si>
    <t>Tizian</t>
  </si>
  <si>
    <t>Hari</t>
  </si>
  <si>
    <t>Weissmüller</t>
  </si>
  <si>
    <t>Marina</t>
  </si>
  <si>
    <t>Bürki</t>
  </si>
  <si>
    <t>Simon</t>
  </si>
  <si>
    <t>Fabian</t>
  </si>
  <si>
    <t>Dominic</t>
  </si>
  <si>
    <t>Koller</t>
  </si>
  <si>
    <t>Marco</t>
  </si>
  <si>
    <t xml:space="preserve">Bärtschi </t>
  </si>
  <si>
    <t xml:space="preserve">Frauchiger </t>
  </si>
  <si>
    <t>Sabrina</t>
  </si>
  <si>
    <t xml:space="preserve">Jost </t>
  </si>
  <si>
    <t xml:space="preserve"> Karin</t>
  </si>
  <si>
    <t>Alain</t>
  </si>
  <si>
    <t xml:space="preserve">Bigler </t>
  </si>
  <si>
    <t>Gabriela</t>
  </si>
  <si>
    <t xml:space="preserve">Germann </t>
  </si>
  <si>
    <t>Jsabelle</t>
  </si>
  <si>
    <t>Malinverno</t>
  </si>
  <si>
    <t xml:space="preserve">Hofstetter </t>
  </si>
  <si>
    <t xml:space="preserve">Kaufmann </t>
  </si>
  <si>
    <t>Julian</t>
  </si>
  <si>
    <t>Zangger</t>
  </si>
  <si>
    <t>Dominique</t>
  </si>
  <si>
    <t xml:space="preserve">Wüthrich </t>
  </si>
  <si>
    <t>Zahnd</t>
  </si>
  <si>
    <t>Raphael</t>
  </si>
  <si>
    <t>Wolfisberg</t>
  </si>
  <si>
    <t>Monika</t>
  </si>
  <si>
    <t>Ingold</t>
  </si>
  <si>
    <t>Philipp</t>
  </si>
  <si>
    <t>Bichsel</t>
  </si>
  <si>
    <t>Luterbacher</t>
  </si>
  <si>
    <t>Tanja</t>
  </si>
  <si>
    <t>Neuenschwander</t>
  </si>
  <si>
    <t>Tobias</t>
  </si>
  <si>
    <t>Pfister</t>
  </si>
  <si>
    <t>Krähenbühl</t>
  </si>
  <si>
    <t>Sylvan</t>
  </si>
  <si>
    <t>Wyssmüller</t>
  </si>
  <si>
    <t>Iris</t>
  </si>
  <si>
    <t>Rubin</t>
  </si>
  <si>
    <t>Nadja</t>
  </si>
  <si>
    <t>Knutti</t>
  </si>
  <si>
    <t>Nina</t>
  </si>
  <si>
    <t>Christof</t>
  </si>
  <si>
    <t>Germann</t>
  </si>
  <si>
    <t>Roger</t>
  </si>
  <si>
    <t>Kropf</t>
  </si>
  <si>
    <t>Tycho</t>
  </si>
  <si>
    <t>Stucki</t>
  </si>
  <si>
    <t>Pierre-Alexandre</t>
  </si>
  <si>
    <t>96</t>
  </si>
  <si>
    <t>Siegenthaler</t>
  </si>
  <si>
    <t>Scheidegger</t>
  </si>
  <si>
    <t>Eichenberger</t>
  </si>
  <si>
    <t>Jonas</t>
  </si>
  <si>
    <t>Rentsch</t>
  </si>
  <si>
    <t xml:space="preserve">Rolli </t>
  </si>
  <si>
    <t xml:space="preserve">Weber </t>
  </si>
  <si>
    <t xml:space="preserve">Bartenbach </t>
  </si>
  <si>
    <t xml:space="preserve">Huber </t>
  </si>
  <si>
    <t>Tania</t>
  </si>
  <si>
    <t xml:space="preserve">Etter </t>
  </si>
  <si>
    <t>Jürg</t>
  </si>
  <si>
    <t xml:space="preserve">Ammann </t>
  </si>
  <si>
    <t>Nick</t>
  </si>
  <si>
    <t xml:space="preserve">Eggenschwiler </t>
  </si>
  <si>
    <t>Yanik</t>
  </si>
  <si>
    <t>Moser</t>
  </si>
  <si>
    <t>Robin</t>
  </si>
  <si>
    <t>Luder</t>
  </si>
  <si>
    <t>Damin</t>
  </si>
  <si>
    <t>Sabine</t>
  </si>
  <si>
    <t>98</t>
  </si>
  <si>
    <t>Anliker</t>
  </si>
  <si>
    <t>Lars</t>
  </si>
  <si>
    <t>Zumbrunn</t>
  </si>
  <si>
    <t>Nathalie</t>
  </si>
  <si>
    <t>Hadorn</t>
  </si>
  <si>
    <t>Danilo</t>
  </si>
  <si>
    <t>97</t>
  </si>
  <si>
    <t>Megert</t>
  </si>
  <si>
    <t>Dominik</t>
  </si>
  <si>
    <t>Stalder</t>
  </si>
  <si>
    <t>Aeschlimann</t>
  </si>
  <si>
    <t>Winkler</t>
  </si>
  <si>
    <t>Silvio</t>
  </si>
  <si>
    <t>Brawand</t>
  </si>
  <si>
    <t>Thöni</t>
  </si>
  <si>
    <t>Feuz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</si>
</sst>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</numFmts>
  <fonts count="1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8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A2" sqref="A2:J2"/>
    </sheetView>
  </sheetViews>
  <sheetFormatPr defaultColWidth="11.421875" defaultRowHeight="12.75"/>
  <cols>
    <col min="1" max="1" width="5.421875" style="0" customWidth="1"/>
    <col min="2" max="2" width="18.28125" style="0" customWidth="1"/>
    <col min="3" max="3" width="19.00390625" style="0" customWidth="1"/>
    <col min="4" max="4" width="4.8515625" style="0" bestFit="1" customWidth="1"/>
    <col min="5" max="5" width="11.00390625" style="0" customWidth="1"/>
    <col min="6" max="7" width="6.7109375" style="0" customWidth="1"/>
    <col min="8" max="8" width="11.57421875" style="0" bestFit="1" customWidth="1"/>
    <col min="9" max="9" width="10.28125" style="0" customWidth="1"/>
    <col min="10" max="10" width="11.57421875" style="0" bestFit="1" customWidth="1"/>
  </cols>
  <sheetData>
    <row r="1" ht="1.5" customHeight="1"/>
    <row r="2" spans="1:10" ht="45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2"/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5.75">
      <c r="A5" s="35">
        <v>1</v>
      </c>
      <c r="B5" s="38" t="s">
        <v>50</v>
      </c>
      <c r="C5" s="38" t="s">
        <v>13</v>
      </c>
      <c r="D5" s="39" t="s">
        <v>154</v>
      </c>
      <c r="E5" s="25" t="s">
        <v>73</v>
      </c>
      <c r="F5" s="28">
        <v>99</v>
      </c>
      <c r="G5" s="28">
        <v>97</v>
      </c>
      <c r="H5" s="28">
        <f aca="true" t="shared" si="0" ref="H5:H37">SUM(F5:G5)</f>
        <v>196</v>
      </c>
      <c r="I5" s="28">
        <v>101.2</v>
      </c>
      <c r="J5" s="27">
        <f aca="true" t="shared" si="1" ref="J5:J12">SUM(H5+I5)</f>
        <v>297.2</v>
      </c>
    </row>
    <row r="6" spans="1:15" ht="15.75">
      <c r="A6" s="35">
        <v>2</v>
      </c>
      <c r="B6" s="21" t="s">
        <v>41</v>
      </c>
      <c r="C6" s="21" t="s">
        <v>172</v>
      </c>
      <c r="D6" s="24" t="s">
        <v>154</v>
      </c>
      <c r="E6" s="25" t="s">
        <v>73</v>
      </c>
      <c r="F6" s="28">
        <v>95</v>
      </c>
      <c r="G6" s="28">
        <v>97</v>
      </c>
      <c r="H6" s="28">
        <f t="shared" si="0"/>
        <v>192</v>
      </c>
      <c r="I6" s="27">
        <v>98.3</v>
      </c>
      <c r="J6" s="27">
        <f t="shared" si="1"/>
        <v>290.3</v>
      </c>
      <c r="L6" s="21"/>
      <c r="M6" s="21"/>
      <c r="N6" s="24"/>
      <c r="O6" s="25"/>
    </row>
    <row r="7" spans="1:10" ht="15.75">
      <c r="A7" s="35">
        <v>3</v>
      </c>
      <c r="B7" s="21" t="s">
        <v>171</v>
      </c>
      <c r="C7" s="21" t="s">
        <v>32</v>
      </c>
      <c r="D7" s="24" t="s">
        <v>154</v>
      </c>
      <c r="E7" s="25" t="s">
        <v>73</v>
      </c>
      <c r="F7" s="28">
        <v>93</v>
      </c>
      <c r="G7" s="28">
        <v>95</v>
      </c>
      <c r="H7" s="28">
        <f t="shared" si="0"/>
        <v>188</v>
      </c>
      <c r="I7" s="28">
        <v>101.6</v>
      </c>
      <c r="J7" s="27">
        <f t="shared" si="1"/>
        <v>289.6</v>
      </c>
    </row>
    <row r="8" spans="1:10" ht="15.75">
      <c r="A8" s="35">
        <v>4</v>
      </c>
      <c r="B8" s="21" t="s">
        <v>49</v>
      </c>
      <c r="C8" s="21" t="s">
        <v>137</v>
      </c>
      <c r="D8" s="24" t="s">
        <v>154</v>
      </c>
      <c r="E8" s="25" t="s">
        <v>73</v>
      </c>
      <c r="F8" s="26">
        <v>95</v>
      </c>
      <c r="G8" s="26">
        <v>95</v>
      </c>
      <c r="H8" s="26">
        <f t="shared" si="0"/>
        <v>190</v>
      </c>
      <c r="I8" s="26">
        <v>98.5</v>
      </c>
      <c r="J8" s="27">
        <f t="shared" si="1"/>
        <v>288.5</v>
      </c>
    </row>
    <row r="9" spans="1:10" ht="15.75">
      <c r="A9" s="35">
        <v>5</v>
      </c>
      <c r="B9" s="37" t="s">
        <v>161</v>
      </c>
      <c r="C9" s="37" t="s">
        <v>42</v>
      </c>
      <c r="D9" s="35">
        <v>97</v>
      </c>
      <c r="E9" s="25" t="s">
        <v>38</v>
      </c>
      <c r="F9" s="26">
        <v>93</v>
      </c>
      <c r="G9" s="26">
        <v>94</v>
      </c>
      <c r="H9" s="26">
        <f t="shared" si="0"/>
        <v>187</v>
      </c>
      <c r="I9" s="29">
        <v>99.2</v>
      </c>
      <c r="J9" s="27">
        <f t="shared" si="1"/>
        <v>286.2</v>
      </c>
    </row>
    <row r="10" spans="1:10" ht="15.75">
      <c r="A10" s="35">
        <v>6</v>
      </c>
      <c r="B10" s="21" t="s">
        <v>186</v>
      </c>
      <c r="C10" s="21" t="s">
        <v>39</v>
      </c>
      <c r="D10" s="24" t="s">
        <v>154</v>
      </c>
      <c r="E10" s="25" t="s">
        <v>11</v>
      </c>
      <c r="F10" s="35">
        <v>92</v>
      </c>
      <c r="G10" s="35">
        <v>95</v>
      </c>
      <c r="H10" s="28">
        <f t="shared" si="0"/>
        <v>187</v>
      </c>
      <c r="I10" s="28">
        <v>96.2</v>
      </c>
      <c r="J10" s="27">
        <f t="shared" si="1"/>
        <v>283.2</v>
      </c>
    </row>
    <row r="11" spans="1:10" ht="15.75">
      <c r="A11" s="35">
        <v>7</v>
      </c>
      <c r="B11" s="21" t="s">
        <v>181</v>
      </c>
      <c r="C11" s="21" t="s">
        <v>182</v>
      </c>
      <c r="D11" s="24" t="s">
        <v>183</v>
      </c>
      <c r="E11" s="25" t="s">
        <v>11</v>
      </c>
      <c r="F11" s="35">
        <v>92</v>
      </c>
      <c r="G11" s="35">
        <v>95</v>
      </c>
      <c r="H11" s="28">
        <f t="shared" si="0"/>
        <v>187</v>
      </c>
      <c r="I11" s="28">
        <v>95.2</v>
      </c>
      <c r="J11" s="27">
        <f t="shared" si="1"/>
        <v>282.2</v>
      </c>
    </row>
    <row r="12" spans="1:10" ht="16.5" thickBot="1">
      <c r="A12" s="30">
        <v>8</v>
      </c>
      <c r="B12" s="23" t="s">
        <v>167</v>
      </c>
      <c r="C12" s="23" t="s">
        <v>55</v>
      </c>
      <c r="D12" s="30">
        <v>96</v>
      </c>
      <c r="E12" s="31" t="s">
        <v>38</v>
      </c>
      <c r="F12" s="32">
        <v>94</v>
      </c>
      <c r="G12" s="32">
        <v>93</v>
      </c>
      <c r="H12" s="32">
        <f t="shared" si="0"/>
        <v>187</v>
      </c>
      <c r="I12" s="32">
        <v>94.2</v>
      </c>
      <c r="J12" s="27">
        <f t="shared" si="1"/>
        <v>281.2</v>
      </c>
    </row>
    <row r="13" spans="1:10" ht="15.75">
      <c r="A13" s="35">
        <v>9</v>
      </c>
      <c r="B13" s="21" t="s">
        <v>173</v>
      </c>
      <c r="C13" s="21" t="s">
        <v>174</v>
      </c>
      <c r="D13" s="24" t="s">
        <v>154</v>
      </c>
      <c r="E13" s="25" t="s">
        <v>73</v>
      </c>
      <c r="F13" s="35">
        <v>94</v>
      </c>
      <c r="G13" s="35">
        <v>93</v>
      </c>
      <c r="H13" s="28">
        <f t="shared" si="0"/>
        <v>187</v>
      </c>
      <c r="I13" s="28"/>
      <c r="J13" s="36">
        <f>SUM(F13:G13)</f>
        <v>187</v>
      </c>
    </row>
    <row r="14" spans="1:10" ht="15.75">
      <c r="A14" s="35">
        <v>10</v>
      </c>
      <c r="B14" s="22" t="s">
        <v>162</v>
      </c>
      <c r="C14" s="22" t="s">
        <v>146</v>
      </c>
      <c r="D14" s="28">
        <v>96</v>
      </c>
      <c r="E14" s="25" t="s">
        <v>38</v>
      </c>
      <c r="F14" s="26">
        <v>96</v>
      </c>
      <c r="G14" s="26">
        <v>91</v>
      </c>
      <c r="H14" s="26">
        <f t="shared" si="0"/>
        <v>187</v>
      </c>
      <c r="I14" s="29"/>
      <c r="J14" s="36">
        <f>SUM(H14+I14)</f>
        <v>187</v>
      </c>
    </row>
    <row r="15" spans="1:10" ht="15.75">
      <c r="A15" s="35">
        <v>11</v>
      </c>
      <c r="B15" s="21" t="s">
        <v>190</v>
      </c>
      <c r="C15" s="21" t="s">
        <v>53</v>
      </c>
      <c r="D15" s="24" t="s">
        <v>183</v>
      </c>
      <c r="E15" s="25" t="s">
        <v>11</v>
      </c>
      <c r="F15" s="35">
        <v>91</v>
      </c>
      <c r="G15" s="35">
        <v>95</v>
      </c>
      <c r="H15" s="28">
        <f t="shared" si="0"/>
        <v>186</v>
      </c>
      <c r="I15" s="28"/>
      <c r="J15" s="36">
        <f>SUM(F15:G15)</f>
        <v>186</v>
      </c>
    </row>
    <row r="16" spans="1:10" ht="15.75">
      <c r="A16" s="35">
        <v>12</v>
      </c>
      <c r="B16" s="22" t="s">
        <v>160</v>
      </c>
      <c r="C16" s="22" t="s">
        <v>26</v>
      </c>
      <c r="D16" s="28">
        <v>96</v>
      </c>
      <c r="E16" s="25" t="s">
        <v>38</v>
      </c>
      <c r="F16" s="26">
        <v>95</v>
      </c>
      <c r="G16" s="26">
        <v>91</v>
      </c>
      <c r="H16" s="26">
        <f t="shared" si="0"/>
        <v>186</v>
      </c>
      <c r="I16" s="29"/>
      <c r="J16" s="36">
        <f>SUM(H16+I16)</f>
        <v>186</v>
      </c>
    </row>
    <row r="17" spans="1:10" ht="15.75">
      <c r="A17" s="35">
        <v>13</v>
      </c>
      <c r="B17" s="21" t="s">
        <v>187</v>
      </c>
      <c r="C17" s="21" t="s">
        <v>57</v>
      </c>
      <c r="D17" s="24" t="s">
        <v>154</v>
      </c>
      <c r="E17" s="25" t="s">
        <v>11</v>
      </c>
      <c r="F17" s="35">
        <v>95</v>
      </c>
      <c r="G17" s="35">
        <v>90</v>
      </c>
      <c r="H17" s="28">
        <f t="shared" si="0"/>
        <v>185</v>
      </c>
      <c r="I17" s="28"/>
      <c r="J17" s="36">
        <f>SUM(F17:G17)</f>
        <v>185</v>
      </c>
    </row>
    <row r="18" spans="1:10" ht="15.75">
      <c r="A18" s="35">
        <v>14</v>
      </c>
      <c r="B18" s="22" t="s">
        <v>121</v>
      </c>
      <c r="C18" s="22" t="s">
        <v>44</v>
      </c>
      <c r="D18" s="28">
        <v>96</v>
      </c>
      <c r="E18" s="25" t="s">
        <v>38</v>
      </c>
      <c r="F18" s="28">
        <v>91</v>
      </c>
      <c r="G18" s="28">
        <v>93</v>
      </c>
      <c r="H18" s="28">
        <f t="shared" si="0"/>
        <v>184</v>
      </c>
      <c r="I18" s="28"/>
      <c r="J18" s="36">
        <f>SUM(F18:G18)</f>
        <v>184</v>
      </c>
    </row>
    <row r="19" spans="1:10" ht="15.75">
      <c r="A19" s="35">
        <v>15</v>
      </c>
      <c r="B19" s="22" t="s">
        <v>161</v>
      </c>
      <c r="C19" s="22" t="s">
        <v>19</v>
      </c>
      <c r="D19" s="28">
        <v>99</v>
      </c>
      <c r="E19" s="25" t="s">
        <v>38</v>
      </c>
      <c r="F19" s="28">
        <v>90</v>
      </c>
      <c r="G19" s="28">
        <v>93</v>
      </c>
      <c r="H19" s="28">
        <f t="shared" si="0"/>
        <v>183</v>
      </c>
      <c r="I19" s="28"/>
      <c r="J19" s="36">
        <f>SUM(F19:G19)</f>
        <v>183</v>
      </c>
    </row>
    <row r="20" spans="1:10" ht="15.75">
      <c r="A20" s="35">
        <v>16</v>
      </c>
      <c r="B20" s="21" t="s">
        <v>159</v>
      </c>
      <c r="C20" s="21" t="s">
        <v>15</v>
      </c>
      <c r="D20" s="24" t="s">
        <v>154</v>
      </c>
      <c r="E20" s="25" t="s">
        <v>58</v>
      </c>
      <c r="F20" s="28">
        <v>92</v>
      </c>
      <c r="G20" s="28">
        <v>91</v>
      </c>
      <c r="H20" s="28">
        <f t="shared" si="0"/>
        <v>183</v>
      </c>
      <c r="I20" s="29"/>
      <c r="J20" s="36">
        <f>SUM(H20+I20)</f>
        <v>183</v>
      </c>
    </row>
    <row r="21" spans="1:10" ht="15.75">
      <c r="A21" s="35">
        <v>17</v>
      </c>
      <c r="B21" s="21" t="s">
        <v>43</v>
      </c>
      <c r="C21" s="21" t="s">
        <v>57</v>
      </c>
      <c r="D21" s="24" t="s">
        <v>183</v>
      </c>
      <c r="E21" s="25" t="s">
        <v>11</v>
      </c>
      <c r="F21" s="35">
        <v>94</v>
      </c>
      <c r="G21" s="35">
        <v>89</v>
      </c>
      <c r="H21" s="28">
        <f t="shared" si="0"/>
        <v>183</v>
      </c>
      <c r="I21" s="28"/>
      <c r="J21" s="36">
        <f>SUM(F21:G21)</f>
        <v>183</v>
      </c>
    </row>
    <row r="22" spans="1:10" ht="15.75">
      <c r="A22" s="35"/>
      <c r="B22" s="21" t="s">
        <v>179</v>
      </c>
      <c r="C22" s="21" t="s">
        <v>180</v>
      </c>
      <c r="D22" s="24" t="s">
        <v>154</v>
      </c>
      <c r="E22" s="25" t="s">
        <v>11</v>
      </c>
      <c r="F22" s="35">
        <v>94</v>
      </c>
      <c r="G22" s="35">
        <v>89</v>
      </c>
      <c r="H22" s="28">
        <f t="shared" si="0"/>
        <v>183</v>
      </c>
      <c r="I22" s="28"/>
      <c r="J22" s="36">
        <f>SUM(F22:G22)</f>
        <v>183</v>
      </c>
    </row>
    <row r="23" spans="1:10" ht="15.75">
      <c r="A23" s="35">
        <v>19</v>
      </c>
      <c r="B23" s="21" t="s">
        <v>155</v>
      </c>
      <c r="C23" s="21" t="s">
        <v>13</v>
      </c>
      <c r="D23" s="24" t="s">
        <v>154</v>
      </c>
      <c r="E23" s="25" t="s">
        <v>58</v>
      </c>
      <c r="F23" s="28">
        <v>89</v>
      </c>
      <c r="G23" s="28">
        <v>93</v>
      </c>
      <c r="H23" s="28">
        <f t="shared" si="0"/>
        <v>182</v>
      </c>
      <c r="I23" s="29"/>
      <c r="J23" s="36">
        <f>SUM(H23+I23)</f>
        <v>182</v>
      </c>
    </row>
    <row r="24" spans="1:10" ht="15.75">
      <c r="A24" s="35">
        <v>20</v>
      </c>
      <c r="B24" s="33" t="s">
        <v>163</v>
      </c>
      <c r="C24" s="33" t="s">
        <v>164</v>
      </c>
      <c r="D24" s="28">
        <v>96</v>
      </c>
      <c r="E24" s="25" t="s">
        <v>38</v>
      </c>
      <c r="F24" s="28">
        <v>90</v>
      </c>
      <c r="G24" s="28">
        <v>92</v>
      </c>
      <c r="H24" s="28">
        <f t="shared" si="0"/>
        <v>182</v>
      </c>
      <c r="I24" s="28"/>
      <c r="J24" s="36">
        <f>SUM(F24:G24)</f>
        <v>182</v>
      </c>
    </row>
    <row r="25" spans="1:10" ht="15.75">
      <c r="A25" s="35"/>
      <c r="B25" s="22" t="s">
        <v>162</v>
      </c>
      <c r="C25" s="22" t="s">
        <v>168</v>
      </c>
      <c r="D25" s="28">
        <v>99</v>
      </c>
      <c r="E25" s="25" t="s">
        <v>38</v>
      </c>
      <c r="F25" s="28">
        <v>90</v>
      </c>
      <c r="G25" s="28">
        <v>92</v>
      </c>
      <c r="H25" s="28">
        <f t="shared" si="0"/>
        <v>182</v>
      </c>
      <c r="I25" s="28"/>
      <c r="J25" s="36">
        <f>SUM(F25:G25)</f>
        <v>182</v>
      </c>
    </row>
    <row r="26" spans="1:10" ht="15.75">
      <c r="A26" s="35"/>
      <c r="B26" s="21" t="s">
        <v>177</v>
      </c>
      <c r="C26" s="21" t="s">
        <v>178</v>
      </c>
      <c r="D26" s="24" t="s">
        <v>154</v>
      </c>
      <c r="E26" s="25" t="s">
        <v>73</v>
      </c>
      <c r="F26" s="35">
        <v>90</v>
      </c>
      <c r="G26" s="35">
        <v>92</v>
      </c>
      <c r="H26" s="28">
        <f t="shared" si="0"/>
        <v>182</v>
      </c>
      <c r="I26" s="28"/>
      <c r="J26" s="36">
        <f>SUM(F26:G26)</f>
        <v>182</v>
      </c>
    </row>
    <row r="27" spans="1:10" ht="15.75">
      <c r="A27" s="35">
        <v>23</v>
      </c>
      <c r="B27" s="22" t="s">
        <v>169</v>
      </c>
      <c r="C27" s="22" t="s">
        <v>170</v>
      </c>
      <c r="D27" s="28">
        <v>96</v>
      </c>
      <c r="E27" s="25" t="s">
        <v>38</v>
      </c>
      <c r="F27" s="28">
        <v>92</v>
      </c>
      <c r="G27" s="28">
        <v>90</v>
      </c>
      <c r="H27" s="28">
        <f t="shared" si="0"/>
        <v>182</v>
      </c>
      <c r="I27" s="27"/>
      <c r="J27" s="36">
        <f>SUM(F27:G27)</f>
        <v>182</v>
      </c>
    </row>
    <row r="28" spans="1:10" ht="15.75">
      <c r="A28" s="35">
        <v>24</v>
      </c>
      <c r="B28" s="21" t="s">
        <v>157</v>
      </c>
      <c r="C28" s="21" t="s">
        <v>158</v>
      </c>
      <c r="D28" s="24" t="s">
        <v>154</v>
      </c>
      <c r="E28" s="25" t="s">
        <v>58</v>
      </c>
      <c r="F28" s="28">
        <v>94</v>
      </c>
      <c r="G28" s="28">
        <v>88</v>
      </c>
      <c r="H28" s="28">
        <f t="shared" si="0"/>
        <v>182</v>
      </c>
      <c r="I28" s="29"/>
      <c r="J28" s="36">
        <f>SUM(H28+I28)</f>
        <v>182</v>
      </c>
    </row>
    <row r="29" spans="1:10" ht="15.75">
      <c r="A29" s="35">
        <v>25</v>
      </c>
      <c r="B29" s="21" t="s">
        <v>188</v>
      </c>
      <c r="C29" s="21" t="s">
        <v>189</v>
      </c>
      <c r="D29" s="24" t="s">
        <v>154</v>
      </c>
      <c r="E29" s="25" t="s">
        <v>11</v>
      </c>
      <c r="F29" s="35">
        <v>89</v>
      </c>
      <c r="G29" s="35">
        <v>91</v>
      </c>
      <c r="H29" s="28">
        <f t="shared" si="0"/>
        <v>180</v>
      </c>
      <c r="I29" s="28"/>
      <c r="J29" s="36">
        <f>SUM(F29:G29)</f>
        <v>180</v>
      </c>
    </row>
    <row r="30" spans="1:10" ht="15.75">
      <c r="A30" s="35">
        <v>26</v>
      </c>
      <c r="B30" s="21" t="s">
        <v>156</v>
      </c>
      <c r="C30" s="21" t="s">
        <v>106</v>
      </c>
      <c r="D30" s="24" t="s">
        <v>154</v>
      </c>
      <c r="E30" s="25" t="s">
        <v>58</v>
      </c>
      <c r="F30" s="26">
        <v>86</v>
      </c>
      <c r="G30" s="26">
        <v>91</v>
      </c>
      <c r="H30" s="26">
        <f t="shared" si="0"/>
        <v>177</v>
      </c>
      <c r="I30" s="29"/>
      <c r="J30" s="36">
        <f>SUM(H30+I30)</f>
        <v>177</v>
      </c>
    </row>
    <row r="31" spans="1:10" ht="15.75">
      <c r="A31" s="35">
        <v>27</v>
      </c>
      <c r="B31" s="21" t="s">
        <v>191</v>
      </c>
      <c r="C31" s="21" t="s">
        <v>12</v>
      </c>
      <c r="D31" s="24" t="s">
        <v>183</v>
      </c>
      <c r="E31" s="25" t="s">
        <v>11</v>
      </c>
      <c r="F31" s="35">
        <v>89</v>
      </c>
      <c r="G31" s="35">
        <v>88</v>
      </c>
      <c r="H31" s="28">
        <f t="shared" si="0"/>
        <v>177</v>
      </c>
      <c r="I31" s="28"/>
      <c r="J31" s="36">
        <f>SUM(F31:G31)</f>
        <v>177</v>
      </c>
    </row>
    <row r="32" spans="1:10" ht="15.75">
      <c r="A32" s="35">
        <v>28</v>
      </c>
      <c r="B32" s="21" t="s">
        <v>184</v>
      </c>
      <c r="C32" s="21" t="s">
        <v>185</v>
      </c>
      <c r="D32" s="24" t="s">
        <v>154</v>
      </c>
      <c r="E32" s="25" t="s">
        <v>11</v>
      </c>
      <c r="F32" s="35">
        <v>90</v>
      </c>
      <c r="G32" s="35">
        <v>86</v>
      </c>
      <c r="H32" s="28">
        <f t="shared" si="0"/>
        <v>176</v>
      </c>
      <c r="I32" s="28"/>
      <c r="J32" s="36">
        <f>SUM(F32:G32)</f>
        <v>176</v>
      </c>
    </row>
    <row r="33" spans="1:10" ht="15.75">
      <c r="A33" s="35">
        <v>29</v>
      </c>
      <c r="B33" s="21" t="s">
        <v>192</v>
      </c>
      <c r="C33" s="21" t="s">
        <v>15</v>
      </c>
      <c r="D33" s="24" t="s">
        <v>154</v>
      </c>
      <c r="E33" s="25" t="s">
        <v>11</v>
      </c>
      <c r="F33" s="35">
        <v>86</v>
      </c>
      <c r="G33" s="35">
        <v>88</v>
      </c>
      <c r="H33" s="28">
        <f t="shared" si="0"/>
        <v>174</v>
      </c>
      <c r="I33" s="28"/>
      <c r="J33" s="36">
        <f>SUM(F33:G33)</f>
        <v>174</v>
      </c>
    </row>
    <row r="34" spans="1:10" ht="15.75">
      <c r="A34" s="35">
        <v>30</v>
      </c>
      <c r="B34" s="22" t="s">
        <v>165</v>
      </c>
      <c r="C34" s="22" t="s">
        <v>166</v>
      </c>
      <c r="D34" s="28">
        <v>96</v>
      </c>
      <c r="E34" s="25" t="s">
        <v>38</v>
      </c>
      <c r="F34" s="34">
        <v>83</v>
      </c>
      <c r="G34" s="34">
        <v>89</v>
      </c>
      <c r="H34" s="26">
        <f t="shared" si="0"/>
        <v>172</v>
      </c>
      <c r="I34" s="26"/>
      <c r="J34" s="36">
        <f>SUM(F34:G34)</f>
        <v>172</v>
      </c>
    </row>
    <row r="35" spans="1:10" ht="15.75">
      <c r="A35" s="35">
        <v>31</v>
      </c>
      <c r="B35" s="21" t="s">
        <v>139</v>
      </c>
      <c r="C35" s="21" t="s">
        <v>175</v>
      </c>
      <c r="D35" s="24" t="s">
        <v>176</v>
      </c>
      <c r="E35" s="25" t="s">
        <v>73</v>
      </c>
      <c r="F35" s="35">
        <v>85</v>
      </c>
      <c r="G35" s="35">
        <v>85</v>
      </c>
      <c r="H35" s="28">
        <f t="shared" si="0"/>
        <v>170</v>
      </c>
      <c r="I35" s="28"/>
      <c r="J35" s="36">
        <f>SUM(F35:G35)</f>
        <v>170</v>
      </c>
    </row>
    <row r="36" spans="1:10" ht="15.75">
      <c r="A36" s="35">
        <v>32</v>
      </c>
      <c r="B36" s="21" t="s">
        <v>152</v>
      </c>
      <c r="C36" s="21" t="s">
        <v>153</v>
      </c>
      <c r="D36" s="24" t="s">
        <v>154</v>
      </c>
      <c r="E36" s="25" t="s">
        <v>36</v>
      </c>
      <c r="F36" s="26">
        <v>85</v>
      </c>
      <c r="G36" s="26">
        <v>84</v>
      </c>
      <c r="H36" s="26">
        <f t="shared" si="0"/>
        <v>169</v>
      </c>
      <c r="I36" s="29"/>
      <c r="J36" s="36">
        <f>SUM(H36+I36)</f>
        <v>169</v>
      </c>
    </row>
    <row r="37" spans="1:10" ht="15.75">
      <c r="A37" s="35">
        <v>33</v>
      </c>
      <c r="B37" s="22" t="s">
        <v>111</v>
      </c>
      <c r="C37" s="22" t="s">
        <v>82</v>
      </c>
      <c r="D37" s="28">
        <v>96</v>
      </c>
      <c r="E37" s="25" t="s">
        <v>38</v>
      </c>
      <c r="F37" s="28">
        <v>87</v>
      </c>
      <c r="G37" s="28">
        <v>80</v>
      </c>
      <c r="H37" s="28">
        <f t="shared" si="0"/>
        <v>167</v>
      </c>
      <c r="I37" s="28"/>
      <c r="J37" s="36">
        <f>SUM(F37:G37)</f>
        <v>167</v>
      </c>
    </row>
  </sheetData>
  <mergeCells count="1">
    <mergeCell ref="A2:J2"/>
  </mergeCells>
  <printOptions/>
  <pageMargins left="0.1968503937007874" right="0" top="0.35433070866141736" bottom="0.98425196850393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J1"/>
    </sheetView>
  </sheetViews>
  <sheetFormatPr defaultColWidth="11.421875" defaultRowHeight="12.75"/>
  <cols>
    <col min="1" max="1" width="7.7109375" style="0" customWidth="1"/>
    <col min="2" max="2" width="24.7109375" style="0" bestFit="1" customWidth="1"/>
    <col min="3" max="3" width="15.8515625" style="0" customWidth="1"/>
    <col min="4" max="4" width="4.57421875" style="0" bestFit="1" customWidth="1"/>
    <col min="5" max="5" width="10.00390625" style="0" bestFit="1" customWidth="1"/>
    <col min="7" max="7" width="4.7109375" style="0" bestFit="1" customWidth="1"/>
    <col min="9" max="9" width="8.28125" style="0" bestFit="1" customWidth="1"/>
  </cols>
  <sheetData>
    <row r="1" spans="1:10" s="20" customFormat="1" ht="45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7.2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28" t="s">
        <v>0</v>
      </c>
      <c r="B3" s="40" t="s">
        <v>1</v>
      </c>
      <c r="C3" s="40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15.75">
      <c r="A4" s="26">
        <v>1</v>
      </c>
      <c r="B4" s="21" t="s">
        <v>31</v>
      </c>
      <c r="C4" s="21" t="s">
        <v>32</v>
      </c>
      <c r="D4" s="24" t="s">
        <v>72</v>
      </c>
      <c r="E4" s="25" t="s">
        <v>11</v>
      </c>
      <c r="F4" s="28">
        <v>95</v>
      </c>
      <c r="G4" s="28">
        <v>99</v>
      </c>
      <c r="H4" s="28">
        <f aca="true" t="shared" si="0" ref="H4:H37">SUM(F4:G4)</f>
        <v>194</v>
      </c>
      <c r="I4" s="27">
        <v>100.7</v>
      </c>
      <c r="J4" s="26">
        <f aca="true" t="shared" si="1" ref="J4:J37">SUM(H4:I4)</f>
        <v>294.7</v>
      </c>
    </row>
    <row r="5" spans="1:10" ht="15.75">
      <c r="A5" s="26">
        <v>2</v>
      </c>
      <c r="B5" s="22" t="s">
        <v>121</v>
      </c>
      <c r="C5" s="22" t="s">
        <v>61</v>
      </c>
      <c r="D5" s="28">
        <v>95</v>
      </c>
      <c r="E5" s="25" t="s">
        <v>38</v>
      </c>
      <c r="F5" s="34">
        <v>95</v>
      </c>
      <c r="G5" s="34">
        <v>99</v>
      </c>
      <c r="H5" s="26">
        <f t="shared" si="0"/>
        <v>194</v>
      </c>
      <c r="I5" s="26">
        <v>99.4</v>
      </c>
      <c r="J5" s="26">
        <f t="shared" si="1"/>
        <v>293.4</v>
      </c>
    </row>
    <row r="6" spans="1:10" ht="15.75">
      <c r="A6" s="26">
        <v>3</v>
      </c>
      <c r="B6" s="21" t="s">
        <v>141</v>
      </c>
      <c r="C6" s="21" t="s">
        <v>142</v>
      </c>
      <c r="D6" s="24" t="s">
        <v>71</v>
      </c>
      <c r="E6" s="25" t="s">
        <v>11</v>
      </c>
      <c r="F6" s="28">
        <v>96</v>
      </c>
      <c r="G6" s="28">
        <v>96</v>
      </c>
      <c r="H6" s="28">
        <f t="shared" si="0"/>
        <v>192</v>
      </c>
      <c r="I6" s="27">
        <v>98.3</v>
      </c>
      <c r="J6" s="26">
        <f t="shared" si="1"/>
        <v>290.3</v>
      </c>
    </row>
    <row r="7" spans="1:10" ht="15.75">
      <c r="A7" s="26">
        <v>4</v>
      </c>
      <c r="B7" s="22" t="s">
        <v>113</v>
      </c>
      <c r="C7" s="22" t="s">
        <v>114</v>
      </c>
      <c r="D7" s="28">
        <v>95</v>
      </c>
      <c r="E7" s="25" t="s">
        <v>38</v>
      </c>
      <c r="F7" s="28">
        <v>98</v>
      </c>
      <c r="G7" s="28">
        <v>95</v>
      </c>
      <c r="H7" s="28">
        <f t="shared" si="0"/>
        <v>193</v>
      </c>
      <c r="I7" s="28">
        <v>96.9</v>
      </c>
      <c r="J7" s="26">
        <f t="shared" si="1"/>
        <v>289.9</v>
      </c>
    </row>
    <row r="8" spans="1:10" ht="15.75">
      <c r="A8" s="26">
        <v>5</v>
      </c>
      <c r="B8" s="22" t="s">
        <v>118</v>
      </c>
      <c r="C8" s="22" t="s">
        <v>119</v>
      </c>
      <c r="D8" s="28">
        <v>94</v>
      </c>
      <c r="E8" s="25" t="s">
        <v>38</v>
      </c>
      <c r="F8" s="28">
        <v>95</v>
      </c>
      <c r="G8" s="28">
        <v>96</v>
      </c>
      <c r="H8" s="28">
        <f t="shared" si="0"/>
        <v>191</v>
      </c>
      <c r="I8" s="28">
        <v>98.8</v>
      </c>
      <c r="J8" s="26">
        <f t="shared" si="1"/>
        <v>289.8</v>
      </c>
    </row>
    <row r="9" spans="1:10" ht="15.75" customHeight="1">
      <c r="A9" s="26">
        <v>6</v>
      </c>
      <c r="B9" s="22" t="s">
        <v>124</v>
      </c>
      <c r="C9" s="22" t="s">
        <v>125</v>
      </c>
      <c r="D9" s="28">
        <v>95</v>
      </c>
      <c r="E9" s="25" t="s">
        <v>38</v>
      </c>
      <c r="F9" s="26">
        <v>96</v>
      </c>
      <c r="G9" s="34">
        <v>95</v>
      </c>
      <c r="H9" s="26">
        <f t="shared" si="0"/>
        <v>191</v>
      </c>
      <c r="I9" s="26">
        <v>97</v>
      </c>
      <c r="J9" s="26">
        <f t="shared" si="1"/>
        <v>288</v>
      </c>
    </row>
    <row r="10" spans="1:10" ht="15.75">
      <c r="A10" s="26">
        <v>7</v>
      </c>
      <c r="B10" s="21" t="s">
        <v>139</v>
      </c>
      <c r="C10" s="21" t="s">
        <v>140</v>
      </c>
      <c r="D10" s="24" t="s">
        <v>72</v>
      </c>
      <c r="E10" s="25" t="s">
        <v>11</v>
      </c>
      <c r="F10" s="28">
        <v>97</v>
      </c>
      <c r="G10" s="28">
        <v>96</v>
      </c>
      <c r="H10" s="28">
        <f t="shared" si="0"/>
        <v>193</v>
      </c>
      <c r="I10" s="28">
        <v>94.2</v>
      </c>
      <c r="J10" s="26">
        <f t="shared" si="1"/>
        <v>287.2</v>
      </c>
    </row>
    <row r="11" spans="1:10" ht="15.75" customHeight="1" thickBot="1">
      <c r="A11" s="32">
        <v>8</v>
      </c>
      <c r="B11" s="23" t="s">
        <v>122</v>
      </c>
      <c r="C11" s="23" t="s">
        <v>123</v>
      </c>
      <c r="D11" s="30">
        <v>94</v>
      </c>
      <c r="E11" s="31" t="s">
        <v>38</v>
      </c>
      <c r="F11" s="30">
        <v>96</v>
      </c>
      <c r="G11" s="30">
        <v>97</v>
      </c>
      <c r="H11" s="30">
        <f t="shared" si="0"/>
        <v>193</v>
      </c>
      <c r="I11" s="30">
        <v>90.8</v>
      </c>
      <c r="J11" s="32">
        <f t="shared" si="1"/>
        <v>283.8</v>
      </c>
    </row>
    <row r="12" spans="1:10" ht="15.75">
      <c r="A12" s="41">
        <v>9</v>
      </c>
      <c r="B12" s="21" t="s">
        <v>34</v>
      </c>
      <c r="C12" s="21" t="s">
        <v>46</v>
      </c>
      <c r="D12" s="24" t="s">
        <v>71</v>
      </c>
      <c r="E12" s="25" t="s">
        <v>36</v>
      </c>
      <c r="F12" s="28">
        <v>93</v>
      </c>
      <c r="G12" s="28">
        <v>97</v>
      </c>
      <c r="H12" s="28">
        <f t="shared" si="0"/>
        <v>190</v>
      </c>
      <c r="I12" s="27"/>
      <c r="J12" s="26">
        <f t="shared" si="1"/>
        <v>190</v>
      </c>
    </row>
    <row r="13" spans="1:10" ht="15.75">
      <c r="A13" s="41">
        <v>10</v>
      </c>
      <c r="B13" s="22" t="s">
        <v>116</v>
      </c>
      <c r="C13" s="22" t="s">
        <v>117</v>
      </c>
      <c r="D13" s="28">
        <v>95</v>
      </c>
      <c r="E13" s="25" t="s">
        <v>38</v>
      </c>
      <c r="F13" s="28">
        <v>94</v>
      </c>
      <c r="G13" s="28">
        <v>95</v>
      </c>
      <c r="H13" s="28">
        <f t="shared" si="0"/>
        <v>189</v>
      </c>
      <c r="I13" s="27"/>
      <c r="J13" s="26">
        <f t="shared" si="1"/>
        <v>189</v>
      </c>
    </row>
    <row r="14" spans="1:10" ht="15.75">
      <c r="A14" s="41">
        <v>11</v>
      </c>
      <c r="B14" s="22" t="s">
        <v>111</v>
      </c>
      <c r="C14" s="22" t="s">
        <v>112</v>
      </c>
      <c r="D14" s="28">
        <v>94</v>
      </c>
      <c r="E14" s="25" t="s">
        <v>38</v>
      </c>
      <c r="F14" s="28">
        <v>97</v>
      </c>
      <c r="G14" s="28">
        <v>92</v>
      </c>
      <c r="H14" s="28">
        <f t="shared" si="0"/>
        <v>189</v>
      </c>
      <c r="I14" s="28"/>
      <c r="J14" s="26">
        <f t="shared" si="1"/>
        <v>189</v>
      </c>
    </row>
    <row r="15" spans="1:10" ht="15.75">
      <c r="A15" s="41">
        <v>12</v>
      </c>
      <c r="B15" s="22" t="s">
        <v>110</v>
      </c>
      <c r="C15" s="22" t="s">
        <v>105</v>
      </c>
      <c r="D15" s="28">
        <v>95</v>
      </c>
      <c r="E15" s="25" t="s">
        <v>38</v>
      </c>
      <c r="F15" s="28">
        <v>94</v>
      </c>
      <c r="G15" s="28">
        <v>94</v>
      </c>
      <c r="H15" s="28">
        <f t="shared" si="0"/>
        <v>188</v>
      </c>
      <c r="I15" s="28"/>
      <c r="J15" s="26">
        <f t="shared" si="1"/>
        <v>188</v>
      </c>
    </row>
    <row r="16" spans="1:10" ht="15.75">
      <c r="A16" s="41">
        <v>13</v>
      </c>
      <c r="B16" s="21" t="s">
        <v>129</v>
      </c>
      <c r="C16" s="21" t="s">
        <v>130</v>
      </c>
      <c r="D16" s="24" t="s">
        <v>71</v>
      </c>
      <c r="E16" s="25" t="s">
        <v>73</v>
      </c>
      <c r="F16" s="28">
        <v>94</v>
      </c>
      <c r="G16" s="28">
        <v>94</v>
      </c>
      <c r="H16" s="28">
        <f t="shared" si="0"/>
        <v>188</v>
      </c>
      <c r="I16" s="27"/>
      <c r="J16" s="26">
        <f t="shared" si="1"/>
        <v>188</v>
      </c>
    </row>
    <row r="17" spans="1:10" ht="15.75">
      <c r="A17" s="41">
        <v>14</v>
      </c>
      <c r="B17" s="21" t="s">
        <v>27</v>
      </c>
      <c r="C17" s="21" t="s">
        <v>14</v>
      </c>
      <c r="D17" s="24" t="s">
        <v>71</v>
      </c>
      <c r="E17" s="25" t="s">
        <v>11</v>
      </c>
      <c r="F17" s="26">
        <v>95</v>
      </c>
      <c r="G17" s="26">
        <v>93</v>
      </c>
      <c r="H17" s="26">
        <f t="shared" si="0"/>
        <v>188</v>
      </c>
      <c r="I17" s="26"/>
      <c r="J17" s="26">
        <f t="shared" si="1"/>
        <v>188</v>
      </c>
    </row>
    <row r="18" spans="1:10" ht="24" customHeight="1">
      <c r="A18" s="41">
        <v>15</v>
      </c>
      <c r="B18" s="22" t="s">
        <v>62</v>
      </c>
      <c r="C18" s="22" t="s">
        <v>115</v>
      </c>
      <c r="D18" s="28">
        <v>94</v>
      </c>
      <c r="E18" s="25" t="s">
        <v>38</v>
      </c>
      <c r="F18" s="28">
        <v>93</v>
      </c>
      <c r="G18" s="28">
        <v>94</v>
      </c>
      <c r="H18" s="28">
        <f t="shared" si="0"/>
        <v>187</v>
      </c>
      <c r="I18" s="28"/>
      <c r="J18" s="26">
        <f t="shared" si="1"/>
        <v>187</v>
      </c>
    </row>
    <row r="19" spans="1:10" ht="15.75">
      <c r="A19" s="41">
        <v>16</v>
      </c>
      <c r="B19" s="21" t="s">
        <v>64</v>
      </c>
      <c r="C19" s="21" t="s">
        <v>65</v>
      </c>
      <c r="D19" s="24" t="s">
        <v>71</v>
      </c>
      <c r="E19" s="25" t="s">
        <v>58</v>
      </c>
      <c r="F19" s="35">
        <v>95</v>
      </c>
      <c r="G19" s="35">
        <v>92</v>
      </c>
      <c r="H19" s="28">
        <f t="shared" si="0"/>
        <v>187</v>
      </c>
      <c r="I19" s="28"/>
      <c r="J19" s="26">
        <f t="shared" si="1"/>
        <v>187</v>
      </c>
    </row>
    <row r="20" spans="1:10" ht="15.75">
      <c r="A20" s="41">
        <v>17</v>
      </c>
      <c r="B20" s="21" t="s">
        <v>133</v>
      </c>
      <c r="C20" s="21" t="s">
        <v>63</v>
      </c>
      <c r="D20" s="24" t="s">
        <v>71</v>
      </c>
      <c r="E20" s="25" t="s">
        <v>73</v>
      </c>
      <c r="F20" s="34">
        <v>96</v>
      </c>
      <c r="G20" s="34">
        <v>91</v>
      </c>
      <c r="H20" s="26">
        <f t="shared" si="0"/>
        <v>187</v>
      </c>
      <c r="I20" s="26"/>
      <c r="J20" s="26">
        <f t="shared" si="1"/>
        <v>187</v>
      </c>
    </row>
    <row r="21" spans="1:10" ht="15.75">
      <c r="A21" s="41">
        <v>18</v>
      </c>
      <c r="B21" s="38" t="s">
        <v>148</v>
      </c>
      <c r="C21" s="38" t="s">
        <v>149</v>
      </c>
      <c r="D21" s="39" t="s">
        <v>71</v>
      </c>
      <c r="E21" s="25" t="s">
        <v>11</v>
      </c>
      <c r="F21" s="26">
        <v>93</v>
      </c>
      <c r="G21" s="26">
        <v>93</v>
      </c>
      <c r="H21" s="26">
        <f t="shared" si="0"/>
        <v>186</v>
      </c>
      <c r="I21" s="26"/>
      <c r="J21" s="26">
        <f t="shared" si="1"/>
        <v>186</v>
      </c>
    </row>
    <row r="22" spans="1:10" ht="15.75">
      <c r="A22" s="41">
        <v>19</v>
      </c>
      <c r="B22" s="21" t="s">
        <v>77</v>
      </c>
      <c r="C22" s="21" t="s">
        <v>106</v>
      </c>
      <c r="D22" s="24" t="s">
        <v>72</v>
      </c>
      <c r="E22" s="25" t="s">
        <v>58</v>
      </c>
      <c r="F22" s="28">
        <v>95</v>
      </c>
      <c r="G22" s="28">
        <v>91</v>
      </c>
      <c r="H22" s="28">
        <f t="shared" si="0"/>
        <v>186</v>
      </c>
      <c r="I22" s="27"/>
      <c r="J22" s="26">
        <f t="shared" si="1"/>
        <v>186</v>
      </c>
    </row>
    <row r="23" spans="1:10" ht="15.75">
      <c r="A23" s="41">
        <v>20</v>
      </c>
      <c r="B23" s="21" t="s">
        <v>127</v>
      </c>
      <c r="C23" s="21" t="s">
        <v>128</v>
      </c>
      <c r="D23" s="24" t="s">
        <v>71</v>
      </c>
      <c r="E23" s="25" t="s">
        <v>73</v>
      </c>
      <c r="F23" s="26">
        <v>90</v>
      </c>
      <c r="G23" s="26">
        <v>95</v>
      </c>
      <c r="H23" s="26">
        <f t="shared" si="0"/>
        <v>185</v>
      </c>
      <c r="I23" s="26"/>
      <c r="J23" s="26">
        <f t="shared" si="1"/>
        <v>185</v>
      </c>
    </row>
    <row r="24" spans="1:10" ht="15.75">
      <c r="A24" s="41">
        <v>21</v>
      </c>
      <c r="B24" s="21" t="s">
        <v>143</v>
      </c>
      <c r="C24" s="21" t="s">
        <v>144</v>
      </c>
      <c r="D24" s="24" t="s">
        <v>72</v>
      </c>
      <c r="E24" s="25" t="s">
        <v>11</v>
      </c>
      <c r="F24" s="28">
        <v>90</v>
      </c>
      <c r="G24" s="28">
        <v>95</v>
      </c>
      <c r="H24" s="28">
        <f t="shared" si="0"/>
        <v>185</v>
      </c>
      <c r="I24" s="27"/>
      <c r="J24" s="26">
        <f t="shared" si="1"/>
        <v>185</v>
      </c>
    </row>
    <row r="25" spans="1:10" ht="15.75">
      <c r="A25" s="41">
        <v>22</v>
      </c>
      <c r="B25" s="21" t="s">
        <v>131</v>
      </c>
      <c r="C25" s="21" t="s">
        <v>132</v>
      </c>
      <c r="D25" s="24" t="s">
        <v>71</v>
      </c>
      <c r="E25" s="25" t="s">
        <v>73</v>
      </c>
      <c r="F25" s="28">
        <v>93</v>
      </c>
      <c r="G25" s="28">
        <v>92</v>
      </c>
      <c r="H25" s="28">
        <f t="shared" si="0"/>
        <v>185</v>
      </c>
      <c r="I25" s="27"/>
      <c r="J25" s="26">
        <f t="shared" si="1"/>
        <v>185</v>
      </c>
    </row>
    <row r="26" spans="1:10" ht="15.75">
      <c r="A26" s="41">
        <v>23</v>
      </c>
      <c r="B26" s="21" t="s">
        <v>138</v>
      </c>
      <c r="C26" s="21" t="s">
        <v>90</v>
      </c>
      <c r="D26" s="24" t="s">
        <v>71</v>
      </c>
      <c r="E26" s="25" t="s">
        <v>11</v>
      </c>
      <c r="F26" s="28">
        <v>94</v>
      </c>
      <c r="G26" s="28">
        <v>91</v>
      </c>
      <c r="H26" s="28">
        <f t="shared" si="0"/>
        <v>185</v>
      </c>
      <c r="I26" s="27"/>
      <c r="J26" s="26">
        <f t="shared" si="1"/>
        <v>185</v>
      </c>
    </row>
    <row r="27" spans="1:10" ht="15.75">
      <c r="A27" s="41">
        <v>24</v>
      </c>
      <c r="B27" s="21" t="s">
        <v>145</v>
      </c>
      <c r="C27" s="21" t="s">
        <v>146</v>
      </c>
      <c r="D27" s="24" t="s">
        <v>72</v>
      </c>
      <c r="E27" s="25" t="s">
        <v>11</v>
      </c>
      <c r="F27" s="28">
        <v>88</v>
      </c>
      <c r="G27" s="28">
        <v>96</v>
      </c>
      <c r="H27" s="28">
        <f t="shared" si="0"/>
        <v>184</v>
      </c>
      <c r="I27" s="27"/>
      <c r="J27" s="26">
        <f t="shared" si="1"/>
        <v>184</v>
      </c>
    </row>
    <row r="28" spans="1:10" ht="15.75">
      <c r="A28" s="41">
        <v>25</v>
      </c>
      <c r="B28" s="21" t="s">
        <v>43</v>
      </c>
      <c r="C28" s="21" t="s">
        <v>14</v>
      </c>
      <c r="D28" s="24" t="s">
        <v>71</v>
      </c>
      <c r="E28" s="25" t="s">
        <v>11</v>
      </c>
      <c r="F28" s="28">
        <v>90</v>
      </c>
      <c r="G28" s="28">
        <v>94</v>
      </c>
      <c r="H28" s="28">
        <f t="shared" si="0"/>
        <v>184</v>
      </c>
      <c r="I28" s="28"/>
      <c r="J28" s="26">
        <f t="shared" si="1"/>
        <v>184</v>
      </c>
    </row>
    <row r="29" spans="1:10" ht="15.75">
      <c r="A29" s="41">
        <v>26</v>
      </c>
      <c r="B29" s="21" t="s">
        <v>134</v>
      </c>
      <c r="C29" s="21" t="s">
        <v>135</v>
      </c>
      <c r="D29" s="24" t="s">
        <v>71</v>
      </c>
      <c r="E29" s="25" t="s">
        <v>73</v>
      </c>
      <c r="F29" s="28">
        <v>90</v>
      </c>
      <c r="G29" s="28">
        <v>93</v>
      </c>
      <c r="H29" s="28">
        <f t="shared" si="0"/>
        <v>183</v>
      </c>
      <c r="I29" s="27"/>
      <c r="J29" s="26">
        <f t="shared" si="1"/>
        <v>183</v>
      </c>
    </row>
    <row r="30" spans="1:10" ht="15.75">
      <c r="A30" s="41">
        <v>27</v>
      </c>
      <c r="B30" s="22" t="s">
        <v>126</v>
      </c>
      <c r="C30" s="22" t="s">
        <v>28</v>
      </c>
      <c r="D30" s="28">
        <v>94</v>
      </c>
      <c r="E30" s="25" t="s">
        <v>38</v>
      </c>
      <c r="F30" s="28">
        <v>92</v>
      </c>
      <c r="G30" s="28">
        <v>91</v>
      </c>
      <c r="H30" s="28">
        <f t="shared" si="0"/>
        <v>183</v>
      </c>
      <c r="I30" s="28"/>
      <c r="J30" s="26">
        <f t="shared" si="1"/>
        <v>183</v>
      </c>
    </row>
    <row r="31" spans="1:10" ht="15.75">
      <c r="A31" s="41">
        <v>28</v>
      </c>
      <c r="B31" s="21" t="s">
        <v>104</v>
      </c>
      <c r="C31" s="21" t="s">
        <v>147</v>
      </c>
      <c r="D31" s="24" t="s">
        <v>71</v>
      </c>
      <c r="E31" s="25" t="s">
        <v>11</v>
      </c>
      <c r="F31" s="28">
        <v>93</v>
      </c>
      <c r="G31" s="28">
        <v>90</v>
      </c>
      <c r="H31" s="28">
        <f t="shared" si="0"/>
        <v>183</v>
      </c>
      <c r="I31" s="27"/>
      <c r="J31" s="26">
        <f t="shared" si="1"/>
        <v>183</v>
      </c>
    </row>
    <row r="32" spans="1:10" ht="15.75">
      <c r="A32" s="41">
        <v>29</v>
      </c>
      <c r="B32" s="22" t="s">
        <v>120</v>
      </c>
      <c r="C32" s="22" t="s">
        <v>103</v>
      </c>
      <c r="D32" s="28">
        <v>94</v>
      </c>
      <c r="E32" s="25" t="s">
        <v>38</v>
      </c>
      <c r="F32" s="28">
        <v>91</v>
      </c>
      <c r="G32" s="28">
        <v>91</v>
      </c>
      <c r="H32" s="28">
        <f t="shared" si="0"/>
        <v>182</v>
      </c>
      <c r="I32" s="27"/>
      <c r="J32" s="26">
        <f t="shared" si="1"/>
        <v>182</v>
      </c>
    </row>
    <row r="33" spans="1:10" ht="15.75">
      <c r="A33" s="41">
        <v>30</v>
      </c>
      <c r="B33" s="21" t="s">
        <v>136</v>
      </c>
      <c r="C33" s="21" t="s">
        <v>137</v>
      </c>
      <c r="D33" s="24" t="s">
        <v>72</v>
      </c>
      <c r="E33" s="25" t="s">
        <v>73</v>
      </c>
      <c r="F33" s="28">
        <v>94</v>
      </c>
      <c r="G33" s="28">
        <v>88</v>
      </c>
      <c r="H33" s="28">
        <f t="shared" si="0"/>
        <v>182</v>
      </c>
      <c r="I33" s="27"/>
      <c r="J33" s="26">
        <f t="shared" si="1"/>
        <v>182</v>
      </c>
    </row>
    <row r="34" spans="1:10" ht="15.75">
      <c r="A34" s="41">
        <v>31</v>
      </c>
      <c r="B34" s="21" t="s">
        <v>108</v>
      </c>
      <c r="C34" s="21" t="s">
        <v>109</v>
      </c>
      <c r="D34" s="24" t="s">
        <v>72</v>
      </c>
      <c r="E34" s="25" t="s">
        <v>58</v>
      </c>
      <c r="F34" s="26">
        <v>91</v>
      </c>
      <c r="G34" s="26">
        <v>90</v>
      </c>
      <c r="H34" s="26">
        <f t="shared" si="0"/>
        <v>181</v>
      </c>
      <c r="I34" s="26"/>
      <c r="J34" s="26">
        <f t="shared" si="1"/>
        <v>181</v>
      </c>
    </row>
    <row r="35" spans="1:10" ht="15.75">
      <c r="A35" s="41">
        <v>32</v>
      </c>
      <c r="B35" s="38" t="s">
        <v>150</v>
      </c>
      <c r="C35" s="38" t="s">
        <v>151</v>
      </c>
      <c r="D35" s="39" t="s">
        <v>71</v>
      </c>
      <c r="E35" s="42" t="s">
        <v>11</v>
      </c>
      <c r="F35" s="28">
        <v>89</v>
      </c>
      <c r="G35" s="28">
        <v>91</v>
      </c>
      <c r="H35" s="28">
        <f t="shared" si="0"/>
        <v>180</v>
      </c>
      <c r="I35" s="28"/>
      <c r="J35" s="26">
        <f t="shared" si="1"/>
        <v>180</v>
      </c>
    </row>
    <row r="36" spans="1:10" ht="15.75">
      <c r="A36" s="41">
        <v>33</v>
      </c>
      <c r="B36" s="21" t="s">
        <v>33</v>
      </c>
      <c r="C36" s="21" t="s">
        <v>12</v>
      </c>
      <c r="D36" s="24" t="s">
        <v>71</v>
      </c>
      <c r="E36" s="25" t="s">
        <v>11</v>
      </c>
      <c r="F36" s="28">
        <v>96</v>
      </c>
      <c r="G36" s="28">
        <v>84</v>
      </c>
      <c r="H36" s="28">
        <f t="shared" si="0"/>
        <v>180</v>
      </c>
      <c r="I36" s="27"/>
      <c r="J36" s="26">
        <f t="shared" si="1"/>
        <v>180</v>
      </c>
    </row>
    <row r="37" spans="1:10" ht="15.75">
      <c r="A37" s="41">
        <v>34</v>
      </c>
      <c r="B37" s="21" t="s">
        <v>138</v>
      </c>
      <c r="C37" s="21" t="s">
        <v>107</v>
      </c>
      <c r="D37" s="24" t="s">
        <v>72</v>
      </c>
      <c r="E37" s="25" t="s">
        <v>73</v>
      </c>
      <c r="F37" s="28">
        <v>84</v>
      </c>
      <c r="G37" s="28">
        <v>89</v>
      </c>
      <c r="H37" s="28">
        <f t="shared" si="0"/>
        <v>173</v>
      </c>
      <c r="I37" s="28"/>
      <c r="J37" s="26">
        <f t="shared" si="1"/>
        <v>173</v>
      </c>
    </row>
    <row r="38" spans="1:10" ht="23.25">
      <c r="A38" s="19"/>
      <c r="B38" s="5"/>
      <c r="C38" s="5"/>
      <c r="D38" s="4"/>
      <c r="E38" s="4"/>
      <c r="F38" s="4"/>
      <c r="G38" s="4"/>
      <c r="H38" s="4"/>
      <c r="I38" s="6"/>
      <c r="J38" s="9"/>
    </row>
    <row r="39" spans="1:10" ht="23.25">
      <c r="A39" s="19"/>
      <c r="B39" s="7"/>
      <c r="C39" s="7"/>
      <c r="D39" s="7"/>
      <c r="E39" s="4"/>
      <c r="F39" s="4"/>
      <c r="G39" s="4"/>
      <c r="H39" s="4"/>
      <c r="I39" s="6"/>
      <c r="J39" s="9"/>
    </row>
  </sheetData>
  <mergeCells count="1">
    <mergeCell ref="A1:J1"/>
  </mergeCells>
  <printOptions/>
  <pageMargins left="0.75" right="0.75" top="1" bottom="1" header="0.4921259845" footer="0.492125984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11.421875" defaultRowHeight="12.75"/>
  <cols>
    <col min="1" max="1" width="6.57421875" style="0" customWidth="1"/>
    <col min="2" max="2" width="18.7109375" style="0" bestFit="1" customWidth="1"/>
    <col min="3" max="3" width="15.421875" style="0" bestFit="1" customWidth="1"/>
    <col min="4" max="4" width="4.57421875" style="0" bestFit="1" customWidth="1"/>
  </cols>
  <sheetData>
    <row r="1" spans="1:10" ht="4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6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28" t="s">
        <v>0</v>
      </c>
      <c r="B3" s="40" t="s">
        <v>1</v>
      </c>
      <c r="C3" s="40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15.75">
      <c r="A4" s="26">
        <v>1</v>
      </c>
      <c r="B4" s="21" t="s">
        <v>77</v>
      </c>
      <c r="C4" s="21" t="s">
        <v>78</v>
      </c>
      <c r="D4" s="24" t="s">
        <v>79</v>
      </c>
      <c r="E4" s="25" t="s">
        <v>58</v>
      </c>
      <c r="F4" s="28">
        <v>98</v>
      </c>
      <c r="G4" s="28">
        <v>99</v>
      </c>
      <c r="H4" s="28">
        <f aca="true" t="shared" si="0" ref="H4:H37">SUM(F4:G4)</f>
        <v>197</v>
      </c>
      <c r="I4" s="28">
        <v>101.6</v>
      </c>
      <c r="J4" s="29">
        <f aca="true" t="shared" si="1" ref="J4:J11">SUM(H4+I4)</f>
        <v>298.6</v>
      </c>
    </row>
    <row r="5" spans="1:10" ht="15.75">
      <c r="A5" s="26">
        <v>2</v>
      </c>
      <c r="B5" s="21" t="s">
        <v>27</v>
      </c>
      <c r="C5" s="21" t="s">
        <v>29</v>
      </c>
      <c r="D5" s="24" t="s">
        <v>76</v>
      </c>
      <c r="E5" s="25" t="s">
        <v>11</v>
      </c>
      <c r="F5" s="28">
        <v>98</v>
      </c>
      <c r="G5" s="28">
        <v>99</v>
      </c>
      <c r="H5" s="28">
        <f t="shared" si="0"/>
        <v>197</v>
      </c>
      <c r="I5" s="27">
        <v>101.2</v>
      </c>
      <c r="J5" s="29">
        <f t="shared" si="1"/>
        <v>298.2</v>
      </c>
    </row>
    <row r="6" spans="1:10" ht="15.75">
      <c r="A6" s="26">
        <v>3</v>
      </c>
      <c r="B6" s="22" t="s">
        <v>81</v>
      </c>
      <c r="C6" s="22" t="s">
        <v>82</v>
      </c>
      <c r="D6" s="28">
        <v>92</v>
      </c>
      <c r="E6" s="25" t="s">
        <v>38</v>
      </c>
      <c r="F6" s="28">
        <v>98</v>
      </c>
      <c r="G6" s="28">
        <v>98</v>
      </c>
      <c r="H6" s="28">
        <f t="shared" si="0"/>
        <v>196</v>
      </c>
      <c r="I6" s="28">
        <v>100.3</v>
      </c>
      <c r="J6" s="29">
        <f t="shared" si="1"/>
        <v>296.3</v>
      </c>
    </row>
    <row r="7" spans="1:10" ht="15.75">
      <c r="A7" s="26">
        <v>4</v>
      </c>
      <c r="B7" s="21" t="s">
        <v>101</v>
      </c>
      <c r="C7" s="21" t="s">
        <v>68</v>
      </c>
      <c r="D7" s="24" t="s">
        <v>74</v>
      </c>
      <c r="E7" s="25" t="s">
        <v>11</v>
      </c>
      <c r="F7" s="28">
        <v>95</v>
      </c>
      <c r="G7" s="28">
        <v>99</v>
      </c>
      <c r="H7" s="28">
        <f t="shared" si="0"/>
        <v>194</v>
      </c>
      <c r="I7" s="28">
        <v>102.1</v>
      </c>
      <c r="J7" s="29">
        <f t="shared" si="1"/>
        <v>296.1</v>
      </c>
    </row>
    <row r="8" spans="1:10" ht="15.75">
      <c r="A8" s="26">
        <v>5</v>
      </c>
      <c r="B8" s="21" t="s">
        <v>54</v>
      </c>
      <c r="C8" s="21" t="s">
        <v>55</v>
      </c>
      <c r="D8" s="24" t="s">
        <v>79</v>
      </c>
      <c r="E8" s="25" t="s">
        <v>73</v>
      </c>
      <c r="F8" s="28">
        <v>97</v>
      </c>
      <c r="G8" s="28">
        <v>98</v>
      </c>
      <c r="H8" s="28">
        <f t="shared" si="0"/>
        <v>195</v>
      </c>
      <c r="I8" s="28">
        <v>100.1</v>
      </c>
      <c r="J8" s="29">
        <f t="shared" si="1"/>
        <v>295.1</v>
      </c>
    </row>
    <row r="9" spans="1:10" ht="15.75">
      <c r="A9" s="26">
        <v>6</v>
      </c>
      <c r="B9" s="21" t="s">
        <v>52</v>
      </c>
      <c r="C9" s="21" t="s">
        <v>53</v>
      </c>
      <c r="D9" s="24" t="s">
        <v>79</v>
      </c>
      <c r="E9" s="25" t="s">
        <v>73</v>
      </c>
      <c r="F9" s="34">
        <v>96</v>
      </c>
      <c r="G9" s="34">
        <v>97</v>
      </c>
      <c r="H9" s="26">
        <f t="shared" si="0"/>
        <v>193</v>
      </c>
      <c r="I9" s="26">
        <v>100.2</v>
      </c>
      <c r="J9" s="29">
        <f t="shared" si="1"/>
        <v>293.2</v>
      </c>
    </row>
    <row r="10" spans="1:10" ht="15.75">
      <c r="A10" s="26">
        <v>7</v>
      </c>
      <c r="B10" s="22" t="s">
        <v>91</v>
      </c>
      <c r="C10" s="22" t="s">
        <v>12</v>
      </c>
      <c r="D10" s="28">
        <v>92</v>
      </c>
      <c r="E10" s="25" t="s">
        <v>38</v>
      </c>
      <c r="F10" s="26">
        <v>98</v>
      </c>
      <c r="G10" s="26">
        <v>95</v>
      </c>
      <c r="H10" s="26">
        <f t="shared" si="0"/>
        <v>193</v>
      </c>
      <c r="I10" s="26">
        <v>98.6</v>
      </c>
      <c r="J10" s="29">
        <f t="shared" si="1"/>
        <v>291.6</v>
      </c>
    </row>
    <row r="11" spans="1:10" ht="16.5" thickBot="1">
      <c r="A11" s="32">
        <v>8</v>
      </c>
      <c r="B11" s="23" t="s">
        <v>93</v>
      </c>
      <c r="C11" s="23" t="s">
        <v>69</v>
      </c>
      <c r="D11" s="30">
        <v>91</v>
      </c>
      <c r="E11" s="31" t="s">
        <v>38</v>
      </c>
      <c r="F11" s="30">
        <v>95</v>
      </c>
      <c r="G11" s="30">
        <v>99</v>
      </c>
      <c r="H11" s="30">
        <f t="shared" si="0"/>
        <v>194</v>
      </c>
      <c r="I11" s="30">
        <v>95.1</v>
      </c>
      <c r="J11" s="29">
        <f t="shared" si="1"/>
        <v>289.1</v>
      </c>
    </row>
    <row r="12" spans="1:10" ht="15.75">
      <c r="A12" s="41">
        <v>9</v>
      </c>
      <c r="B12" s="22" t="s">
        <v>87</v>
      </c>
      <c r="C12" s="22" t="s">
        <v>88</v>
      </c>
      <c r="D12" s="28">
        <v>90</v>
      </c>
      <c r="E12" s="25" t="s">
        <v>38</v>
      </c>
      <c r="F12" s="28">
        <v>98</v>
      </c>
      <c r="G12" s="28">
        <v>95</v>
      </c>
      <c r="H12" s="28">
        <f t="shared" si="0"/>
        <v>193</v>
      </c>
      <c r="I12" s="28"/>
      <c r="J12" s="43">
        <f aca="true" t="shared" si="2" ref="J12:J24">SUM(F12:G12)</f>
        <v>193</v>
      </c>
    </row>
    <row r="13" spans="1:10" ht="15.75">
      <c r="A13" s="41">
        <v>10</v>
      </c>
      <c r="B13" s="22" t="s">
        <v>59</v>
      </c>
      <c r="C13" s="22" t="s">
        <v>60</v>
      </c>
      <c r="D13" s="28">
        <v>93</v>
      </c>
      <c r="E13" s="25" t="s">
        <v>38</v>
      </c>
      <c r="F13" s="28">
        <v>94</v>
      </c>
      <c r="G13" s="28">
        <v>98</v>
      </c>
      <c r="H13" s="28">
        <f t="shared" si="0"/>
        <v>192</v>
      </c>
      <c r="I13" s="27"/>
      <c r="J13" s="43">
        <f t="shared" si="2"/>
        <v>192</v>
      </c>
    </row>
    <row r="14" spans="1:10" ht="15.75">
      <c r="A14" s="41">
        <v>11</v>
      </c>
      <c r="B14" s="22" t="s">
        <v>85</v>
      </c>
      <c r="C14" s="22" t="s">
        <v>86</v>
      </c>
      <c r="D14" s="28">
        <v>90</v>
      </c>
      <c r="E14" s="25" t="s">
        <v>38</v>
      </c>
      <c r="F14" s="28">
        <v>96</v>
      </c>
      <c r="G14" s="28">
        <v>96</v>
      </c>
      <c r="H14" s="28">
        <f t="shared" si="0"/>
        <v>192</v>
      </c>
      <c r="I14" s="27"/>
      <c r="J14" s="43">
        <f t="shared" si="2"/>
        <v>192</v>
      </c>
    </row>
    <row r="15" spans="1:10" ht="15.75">
      <c r="A15" s="41">
        <v>12</v>
      </c>
      <c r="B15" s="22" t="s">
        <v>92</v>
      </c>
      <c r="C15" s="22" t="s">
        <v>48</v>
      </c>
      <c r="D15" s="28">
        <v>91</v>
      </c>
      <c r="E15" s="25" t="s">
        <v>38</v>
      </c>
      <c r="F15" s="28">
        <v>94</v>
      </c>
      <c r="G15" s="28">
        <v>97</v>
      </c>
      <c r="H15" s="28">
        <f t="shared" si="0"/>
        <v>191</v>
      </c>
      <c r="I15" s="28"/>
      <c r="J15" s="43">
        <f t="shared" si="2"/>
        <v>191</v>
      </c>
    </row>
    <row r="16" spans="1:10" ht="15.75">
      <c r="A16" s="41">
        <v>13</v>
      </c>
      <c r="B16" s="38" t="s">
        <v>49</v>
      </c>
      <c r="C16" s="38" t="s">
        <v>46</v>
      </c>
      <c r="D16" s="39" t="s">
        <v>79</v>
      </c>
      <c r="E16" s="42" t="s">
        <v>11</v>
      </c>
      <c r="F16" s="35">
        <v>95</v>
      </c>
      <c r="G16" s="35">
        <v>96</v>
      </c>
      <c r="H16" s="28">
        <f t="shared" si="0"/>
        <v>191</v>
      </c>
      <c r="I16" s="28"/>
      <c r="J16" s="43">
        <f t="shared" si="2"/>
        <v>191</v>
      </c>
    </row>
    <row r="17" spans="1:10" ht="15.75">
      <c r="A17" s="41">
        <v>14</v>
      </c>
      <c r="B17" s="21" t="s">
        <v>51</v>
      </c>
      <c r="C17" s="21" t="s">
        <v>96</v>
      </c>
      <c r="D17" s="24" t="s">
        <v>74</v>
      </c>
      <c r="E17" s="25" t="s">
        <v>73</v>
      </c>
      <c r="F17" s="26">
        <v>94</v>
      </c>
      <c r="G17" s="26">
        <v>96</v>
      </c>
      <c r="H17" s="26">
        <f t="shared" si="0"/>
        <v>190</v>
      </c>
      <c r="I17" s="26"/>
      <c r="J17" s="43">
        <f t="shared" si="2"/>
        <v>190</v>
      </c>
    </row>
    <row r="18" spans="1:10" ht="15.75">
      <c r="A18" s="41">
        <v>15</v>
      </c>
      <c r="B18" s="21" t="s">
        <v>94</v>
      </c>
      <c r="C18" s="21" t="s">
        <v>90</v>
      </c>
      <c r="D18" s="24" t="s">
        <v>74</v>
      </c>
      <c r="E18" s="25" t="s">
        <v>73</v>
      </c>
      <c r="F18" s="26">
        <v>95</v>
      </c>
      <c r="G18" s="26">
        <v>95</v>
      </c>
      <c r="H18" s="26">
        <f t="shared" si="0"/>
        <v>190</v>
      </c>
      <c r="I18" s="26"/>
      <c r="J18" s="43">
        <f t="shared" si="2"/>
        <v>190</v>
      </c>
    </row>
    <row r="19" spans="1:10" ht="15.75">
      <c r="A19" s="41">
        <v>16</v>
      </c>
      <c r="B19" s="21" t="s">
        <v>98</v>
      </c>
      <c r="C19" s="21" t="s">
        <v>46</v>
      </c>
      <c r="D19" s="24" t="s">
        <v>79</v>
      </c>
      <c r="E19" s="25" t="s">
        <v>73</v>
      </c>
      <c r="F19" s="35">
        <v>96</v>
      </c>
      <c r="G19" s="35">
        <v>94</v>
      </c>
      <c r="H19" s="28">
        <f t="shared" si="0"/>
        <v>190</v>
      </c>
      <c r="I19" s="28"/>
      <c r="J19" s="43">
        <f t="shared" si="2"/>
        <v>190</v>
      </c>
    </row>
    <row r="20" spans="1:10" ht="15.75">
      <c r="A20" s="41">
        <v>17</v>
      </c>
      <c r="B20" s="22" t="s">
        <v>84</v>
      </c>
      <c r="C20" s="22" t="s">
        <v>47</v>
      </c>
      <c r="D20" s="28">
        <v>90</v>
      </c>
      <c r="E20" s="25" t="s">
        <v>38</v>
      </c>
      <c r="F20" s="28">
        <v>96</v>
      </c>
      <c r="G20" s="28">
        <v>94</v>
      </c>
      <c r="H20" s="28">
        <f t="shared" si="0"/>
        <v>190</v>
      </c>
      <c r="I20" s="27"/>
      <c r="J20" s="43">
        <f t="shared" si="2"/>
        <v>190</v>
      </c>
    </row>
    <row r="21" spans="1:10" ht="15.75">
      <c r="A21" s="41">
        <v>18</v>
      </c>
      <c r="B21" s="21" t="s">
        <v>22</v>
      </c>
      <c r="C21" s="21" t="s">
        <v>23</v>
      </c>
      <c r="D21" s="24" t="s">
        <v>79</v>
      </c>
      <c r="E21" s="25" t="s">
        <v>11</v>
      </c>
      <c r="F21" s="28">
        <v>94</v>
      </c>
      <c r="G21" s="28">
        <v>95</v>
      </c>
      <c r="H21" s="28">
        <f t="shared" si="0"/>
        <v>189</v>
      </c>
      <c r="I21" s="28"/>
      <c r="J21" s="43">
        <f t="shared" si="2"/>
        <v>189</v>
      </c>
    </row>
    <row r="22" spans="1:10" ht="15.75">
      <c r="A22" s="41">
        <v>19</v>
      </c>
      <c r="B22" s="21" t="s">
        <v>49</v>
      </c>
      <c r="C22" s="21" t="s">
        <v>97</v>
      </c>
      <c r="D22" s="24" t="s">
        <v>76</v>
      </c>
      <c r="E22" s="25" t="s">
        <v>73</v>
      </c>
      <c r="F22" s="28">
        <v>93</v>
      </c>
      <c r="G22" s="28">
        <v>95</v>
      </c>
      <c r="H22" s="28">
        <f t="shared" si="0"/>
        <v>188</v>
      </c>
      <c r="I22" s="28"/>
      <c r="J22" s="43">
        <f t="shared" si="2"/>
        <v>188</v>
      </c>
    </row>
    <row r="23" spans="1:10" ht="15.75">
      <c r="A23" s="41">
        <v>20</v>
      </c>
      <c r="B23" s="21" t="s">
        <v>20</v>
      </c>
      <c r="C23" s="21" t="s">
        <v>30</v>
      </c>
      <c r="D23" s="24" t="s">
        <v>76</v>
      </c>
      <c r="E23" s="25" t="s">
        <v>11</v>
      </c>
      <c r="F23" s="28">
        <v>94</v>
      </c>
      <c r="G23" s="28">
        <v>94</v>
      </c>
      <c r="H23" s="28">
        <f t="shared" si="0"/>
        <v>188</v>
      </c>
      <c r="I23" s="28"/>
      <c r="J23" s="43">
        <f t="shared" si="2"/>
        <v>188</v>
      </c>
    </row>
    <row r="24" spans="1:10" ht="15.75">
      <c r="A24" s="41"/>
      <c r="B24" s="21" t="s">
        <v>104</v>
      </c>
      <c r="C24" s="21" t="s">
        <v>105</v>
      </c>
      <c r="D24" s="24" t="s">
        <v>79</v>
      </c>
      <c r="E24" s="25" t="s">
        <v>11</v>
      </c>
      <c r="F24" s="28">
        <v>94</v>
      </c>
      <c r="G24" s="28">
        <v>94</v>
      </c>
      <c r="H24" s="28">
        <f t="shared" si="0"/>
        <v>188</v>
      </c>
      <c r="I24" s="28"/>
      <c r="J24" s="43">
        <f t="shared" si="2"/>
        <v>188</v>
      </c>
    </row>
    <row r="25" spans="1:10" ht="15.75">
      <c r="A25" s="41"/>
      <c r="B25" s="21" t="s">
        <v>70</v>
      </c>
      <c r="C25" s="21" t="s">
        <v>42</v>
      </c>
      <c r="D25" s="24" t="s">
        <v>80</v>
      </c>
      <c r="E25" s="25" t="s">
        <v>58</v>
      </c>
      <c r="F25" s="26">
        <v>94</v>
      </c>
      <c r="G25" s="26">
        <v>94</v>
      </c>
      <c r="H25" s="26">
        <f t="shared" si="0"/>
        <v>188</v>
      </c>
      <c r="I25" s="26"/>
      <c r="J25" s="43">
        <f>SUM(H25+I25)</f>
        <v>188</v>
      </c>
    </row>
    <row r="26" spans="1:10" ht="15.75">
      <c r="A26" s="41">
        <v>23</v>
      </c>
      <c r="B26" s="21" t="s">
        <v>45</v>
      </c>
      <c r="C26" s="21" t="s">
        <v>66</v>
      </c>
      <c r="D26" s="24" t="s">
        <v>79</v>
      </c>
      <c r="E26" s="25" t="s">
        <v>58</v>
      </c>
      <c r="F26" s="28">
        <v>95</v>
      </c>
      <c r="G26" s="28">
        <v>93</v>
      </c>
      <c r="H26" s="28">
        <f t="shared" si="0"/>
        <v>188</v>
      </c>
      <c r="I26" s="28"/>
      <c r="J26" s="43">
        <f>SUM(H26+I26)</f>
        <v>188</v>
      </c>
    </row>
    <row r="27" spans="1:10" ht="15.75">
      <c r="A27" s="41">
        <v>24</v>
      </c>
      <c r="B27" s="21" t="s">
        <v>56</v>
      </c>
      <c r="C27" s="21" t="s">
        <v>47</v>
      </c>
      <c r="D27" s="24" t="s">
        <v>80</v>
      </c>
      <c r="E27" s="25" t="s">
        <v>73</v>
      </c>
      <c r="F27" s="28">
        <v>96</v>
      </c>
      <c r="G27" s="28">
        <v>92</v>
      </c>
      <c r="H27" s="28">
        <f t="shared" si="0"/>
        <v>188</v>
      </c>
      <c r="I27" s="27"/>
      <c r="J27" s="43">
        <f>SUM(F27:G27)</f>
        <v>188</v>
      </c>
    </row>
    <row r="28" spans="1:10" ht="15.75">
      <c r="A28" s="41">
        <v>25</v>
      </c>
      <c r="B28" s="21" t="s">
        <v>34</v>
      </c>
      <c r="C28" s="21" t="s">
        <v>35</v>
      </c>
      <c r="D28" s="24" t="s">
        <v>74</v>
      </c>
      <c r="E28" s="25" t="s">
        <v>36</v>
      </c>
      <c r="F28" s="28">
        <v>93</v>
      </c>
      <c r="G28" s="28">
        <v>94</v>
      </c>
      <c r="H28" s="28">
        <f t="shared" si="0"/>
        <v>187</v>
      </c>
      <c r="I28" s="27"/>
      <c r="J28" s="43">
        <f>SUM(H28+I28)</f>
        <v>187</v>
      </c>
    </row>
    <row r="29" spans="1:10" ht="15.75">
      <c r="A29" s="41">
        <v>26</v>
      </c>
      <c r="B29" s="21" t="s">
        <v>33</v>
      </c>
      <c r="C29" s="21" t="s">
        <v>75</v>
      </c>
      <c r="D29" s="24" t="s">
        <v>76</v>
      </c>
      <c r="E29" s="25" t="s">
        <v>36</v>
      </c>
      <c r="F29" s="28">
        <v>95</v>
      </c>
      <c r="G29" s="28">
        <v>92</v>
      </c>
      <c r="H29" s="28">
        <f t="shared" si="0"/>
        <v>187</v>
      </c>
      <c r="I29" s="28"/>
      <c r="J29" s="43">
        <f>SUM(H29+I29)</f>
        <v>187</v>
      </c>
    </row>
    <row r="30" spans="1:10" ht="15.75">
      <c r="A30" s="41">
        <v>27</v>
      </c>
      <c r="B30" s="21" t="s">
        <v>67</v>
      </c>
      <c r="C30" s="21" t="s">
        <v>65</v>
      </c>
      <c r="D30" s="24" t="s">
        <v>79</v>
      </c>
      <c r="E30" s="25" t="s">
        <v>73</v>
      </c>
      <c r="F30" s="28">
        <v>91</v>
      </c>
      <c r="G30" s="28">
        <v>95</v>
      </c>
      <c r="H30" s="28">
        <f t="shared" si="0"/>
        <v>186</v>
      </c>
      <c r="I30" s="28"/>
      <c r="J30" s="43">
        <f>SUM(F30:G30)</f>
        <v>186</v>
      </c>
    </row>
    <row r="31" spans="1:10" ht="15.75">
      <c r="A31" s="41">
        <v>28</v>
      </c>
      <c r="B31" s="22" t="s">
        <v>83</v>
      </c>
      <c r="C31" s="22" t="s">
        <v>40</v>
      </c>
      <c r="D31" s="28">
        <v>90</v>
      </c>
      <c r="E31" s="25" t="s">
        <v>38</v>
      </c>
      <c r="F31" s="28">
        <v>92</v>
      </c>
      <c r="G31" s="28">
        <v>94</v>
      </c>
      <c r="H31" s="28">
        <f t="shared" si="0"/>
        <v>186</v>
      </c>
      <c r="I31" s="27"/>
      <c r="J31" s="43">
        <f>SUM(H31+I31)</f>
        <v>186</v>
      </c>
    </row>
    <row r="32" spans="1:10" ht="15.75">
      <c r="A32" s="41">
        <v>29</v>
      </c>
      <c r="B32" s="21" t="s">
        <v>95</v>
      </c>
      <c r="C32" s="21" t="s">
        <v>63</v>
      </c>
      <c r="D32" s="24" t="s">
        <v>79</v>
      </c>
      <c r="E32" s="25" t="s">
        <v>73</v>
      </c>
      <c r="F32" s="28">
        <v>95</v>
      </c>
      <c r="G32" s="28">
        <v>91</v>
      </c>
      <c r="H32" s="28">
        <f t="shared" si="0"/>
        <v>186</v>
      </c>
      <c r="I32" s="28"/>
      <c r="J32" s="43">
        <f aca="true" t="shared" si="3" ref="J32:J37">SUM(F32:G32)</f>
        <v>186</v>
      </c>
    </row>
    <row r="33" spans="1:10" ht="15.75">
      <c r="A33" s="41"/>
      <c r="B33" s="22" t="s">
        <v>89</v>
      </c>
      <c r="C33" s="22" t="s">
        <v>90</v>
      </c>
      <c r="D33" s="28">
        <v>93</v>
      </c>
      <c r="E33" s="25" t="s">
        <v>38</v>
      </c>
      <c r="F33" s="28">
        <v>95</v>
      </c>
      <c r="G33" s="35">
        <v>91</v>
      </c>
      <c r="H33" s="28">
        <f t="shared" si="0"/>
        <v>186</v>
      </c>
      <c r="I33" s="28"/>
      <c r="J33" s="43">
        <f t="shared" si="3"/>
        <v>186</v>
      </c>
    </row>
    <row r="34" spans="1:10" ht="15.75">
      <c r="A34" s="41">
        <v>31</v>
      </c>
      <c r="B34" s="21" t="s">
        <v>99</v>
      </c>
      <c r="C34" s="21" t="s">
        <v>100</v>
      </c>
      <c r="D34" s="24" t="s">
        <v>74</v>
      </c>
      <c r="E34" s="25" t="s">
        <v>73</v>
      </c>
      <c r="F34" s="28">
        <v>94</v>
      </c>
      <c r="G34" s="28">
        <v>91</v>
      </c>
      <c r="H34" s="28">
        <f t="shared" si="0"/>
        <v>185</v>
      </c>
      <c r="I34" s="28"/>
      <c r="J34" s="43">
        <f t="shared" si="3"/>
        <v>185</v>
      </c>
    </row>
    <row r="35" spans="1:10" ht="15.75">
      <c r="A35" s="41">
        <v>32</v>
      </c>
      <c r="B35" s="21" t="s">
        <v>20</v>
      </c>
      <c r="C35" s="21" t="s">
        <v>21</v>
      </c>
      <c r="D35" s="24" t="s">
        <v>79</v>
      </c>
      <c r="E35" s="25" t="s">
        <v>11</v>
      </c>
      <c r="F35" s="35">
        <v>96</v>
      </c>
      <c r="G35" s="35">
        <v>89</v>
      </c>
      <c r="H35" s="28">
        <f t="shared" si="0"/>
        <v>185</v>
      </c>
      <c r="I35" s="28"/>
      <c r="J35" s="43">
        <f t="shared" si="3"/>
        <v>185</v>
      </c>
    </row>
    <row r="36" spans="1:10" ht="15.75">
      <c r="A36" s="41">
        <v>33</v>
      </c>
      <c r="B36" s="38" t="s">
        <v>102</v>
      </c>
      <c r="C36" s="38" t="s">
        <v>103</v>
      </c>
      <c r="D36" s="39" t="s">
        <v>74</v>
      </c>
      <c r="E36" s="25" t="s">
        <v>11</v>
      </c>
      <c r="F36" s="28">
        <v>92</v>
      </c>
      <c r="G36" s="28">
        <v>91</v>
      </c>
      <c r="H36" s="28">
        <f t="shared" si="0"/>
        <v>183</v>
      </c>
      <c r="I36" s="28"/>
      <c r="J36" s="43">
        <f t="shared" si="3"/>
        <v>183</v>
      </c>
    </row>
    <row r="37" spans="1:10" ht="15.75">
      <c r="A37" s="41">
        <v>34</v>
      </c>
      <c r="B37" s="38" t="s">
        <v>24</v>
      </c>
      <c r="C37" s="38" t="s">
        <v>25</v>
      </c>
      <c r="D37" s="39" t="s">
        <v>74</v>
      </c>
      <c r="E37" s="25" t="s">
        <v>11</v>
      </c>
      <c r="F37" s="28">
        <v>87</v>
      </c>
      <c r="G37" s="28">
        <v>90</v>
      </c>
      <c r="H37" s="28">
        <f t="shared" si="0"/>
        <v>177</v>
      </c>
      <c r="I37" s="28"/>
      <c r="J37" s="43">
        <f t="shared" si="3"/>
        <v>177</v>
      </c>
    </row>
  </sheetData>
  <mergeCells count="1">
    <mergeCell ref="A1:J1"/>
  </mergeCells>
  <printOptions/>
  <pageMargins left="0.75" right="0.75" top="1" bottom="1" header="0.4921259845" footer="0.492125984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E6" sqref="E6"/>
    </sheetView>
  </sheetViews>
  <sheetFormatPr defaultColWidth="11.421875" defaultRowHeight="12.75"/>
  <cols>
    <col min="1" max="1" width="5.00390625" style="0" customWidth="1"/>
    <col min="2" max="2" width="20.28125" style="0" customWidth="1"/>
    <col min="3" max="3" width="15.57421875" style="0" bestFit="1" customWidth="1"/>
    <col min="4" max="4" width="6.421875" style="0" bestFit="1" customWidth="1"/>
    <col min="5" max="13" width="7.28125" style="0" bestFit="1" customWidth="1"/>
    <col min="14" max="14" width="8.28125" style="0" bestFit="1" customWidth="1"/>
    <col min="15" max="15" width="8.57421875" style="0" customWidth="1"/>
  </cols>
  <sheetData>
    <row r="1" spans="1:16" ht="45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8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7" customFormat="1" ht="30">
      <c r="A8" s="45" t="s">
        <v>16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23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8">
      <c r="A10" s="11"/>
      <c r="B10" s="15" t="s">
        <v>1</v>
      </c>
      <c r="C10" s="15" t="s">
        <v>2</v>
      </c>
      <c r="D10" s="1" t="s">
        <v>17</v>
      </c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>
        <v>6</v>
      </c>
      <c r="K10" s="1">
        <v>7</v>
      </c>
      <c r="L10" s="1">
        <v>8</v>
      </c>
      <c r="M10" s="1">
        <v>9</v>
      </c>
      <c r="N10" s="1">
        <v>10</v>
      </c>
      <c r="O10" s="1" t="s">
        <v>8</v>
      </c>
      <c r="P10" s="1" t="s">
        <v>9</v>
      </c>
    </row>
    <row r="11" spans="1:16" ht="23.25">
      <c r="A11" s="14">
        <f aca="true" t="shared" si="0" ref="A11:A18">RANK(P11,$P$11:$P$18)</f>
        <v>1</v>
      </c>
      <c r="B11" s="13" t="str">
        <f>'U14'!B5</f>
        <v>Eichelberger</v>
      </c>
      <c r="C11" s="13" t="str">
        <f>'U14'!C5</f>
        <v>Adrian</v>
      </c>
      <c r="D11" s="8">
        <f>'U14'!H5</f>
        <v>196</v>
      </c>
      <c r="E11" s="16">
        <v>10.2</v>
      </c>
      <c r="F11" s="16">
        <v>10</v>
      </c>
      <c r="G11" s="16">
        <v>10.1</v>
      </c>
      <c r="H11" s="16">
        <v>10.2</v>
      </c>
      <c r="I11" s="16">
        <v>10.2</v>
      </c>
      <c r="J11" s="16">
        <v>10.2</v>
      </c>
      <c r="K11" s="16">
        <v>9.9</v>
      </c>
      <c r="L11" s="16">
        <v>9.8</v>
      </c>
      <c r="M11" s="16">
        <v>10.1</v>
      </c>
      <c r="N11" s="16">
        <v>10.5</v>
      </c>
      <c r="O11" s="16">
        <f aca="true" t="shared" si="1" ref="O11:O18">SUM(E11:N11)</f>
        <v>101.2</v>
      </c>
      <c r="P11" s="17">
        <f aca="true" t="shared" si="2" ref="P11:P18">D11+O11</f>
        <v>297.2</v>
      </c>
    </row>
    <row r="12" spans="1:16" ht="23.25">
      <c r="A12" s="14">
        <f t="shared" si="0"/>
        <v>3</v>
      </c>
      <c r="B12" s="13" t="str">
        <f>'U14'!B6</f>
        <v>Jost</v>
      </c>
      <c r="C12" s="13" t="str">
        <f>'U14'!C6</f>
        <v>Robin</v>
      </c>
      <c r="D12" s="8">
        <f>'U14'!H6</f>
        <v>192</v>
      </c>
      <c r="E12" s="16">
        <v>8.8</v>
      </c>
      <c r="F12" s="16">
        <v>9.2</v>
      </c>
      <c r="G12" s="16">
        <v>9.7</v>
      </c>
      <c r="H12" s="16">
        <v>9.8</v>
      </c>
      <c r="I12" s="16">
        <v>10.1</v>
      </c>
      <c r="J12" s="16">
        <v>9.5</v>
      </c>
      <c r="K12" s="16">
        <v>10.3</v>
      </c>
      <c r="L12" s="16">
        <v>10.5</v>
      </c>
      <c r="M12" s="16">
        <v>10.5</v>
      </c>
      <c r="N12" s="16">
        <v>9.9</v>
      </c>
      <c r="O12" s="16">
        <f t="shared" si="1"/>
        <v>98.30000000000001</v>
      </c>
      <c r="P12" s="17">
        <f t="shared" si="2"/>
        <v>290.3</v>
      </c>
    </row>
    <row r="13" spans="1:16" ht="23.25">
      <c r="A13" s="14">
        <f t="shared" si="0"/>
        <v>2</v>
      </c>
      <c r="B13" s="13" t="str">
        <f>'U14'!B8</f>
        <v>Krebs</v>
      </c>
      <c r="C13" s="13" t="str">
        <f>'U14'!C8</f>
        <v>Tobias</v>
      </c>
      <c r="D13" s="8">
        <f>'U14'!H8</f>
        <v>190</v>
      </c>
      <c r="E13" s="16">
        <v>10.1</v>
      </c>
      <c r="F13" s="16">
        <v>10.4</v>
      </c>
      <c r="G13" s="16">
        <v>9.9</v>
      </c>
      <c r="H13" s="16">
        <v>10.1</v>
      </c>
      <c r="I13" s="16">
        <v>10.5</v>
      </c>
      <c r="J13" s="16">
        <v>10</v>
      </c>
      <c r="K13" s="16">
        <v>9.9</v>
      </c>
      <c r="L13" s="16">
        <v>10.5</v>
      </c>
      <c r="M13" s="16">
        <v>10.3</v>
      </c>
      <c r="N13" s="16">
        <v>9.9</v>
      </c>
      <c r="O13" s="16">
        <f t="shared" si="1"/>
        <v>101.60000000000001</v>
      </c>
      <c r="P13" s="17">
        <f t="shared" si="2"/>
        <v>291.6</v>
      </c>
    </row>
    <row r="14" spans="1:16" ht="23.25">
      <c r="A14" s="14">
        <f t="shared" si="0"/>
        <v>4</v>
      </c>
      <c r="B14" s="13" t="str">
        <f>'U14'!B7</f>
        <v>Moser</v>
      </c>
      <c r="C14" s="13" t="str">
        <f>'U14'!C7</f>
        <v>Martina</v>
      </c>
      <c r="D14" s="8">
        <f>'U14'!H7</f>
        <v>188</v>
      </c>
      <c r="E14" s="16">
        <v>9.5</v>
      </c>
      <c r="F14" s="16">
        <v>9.8</v>
      </c>
      <c r="G14" s="16">
        <v>9.7</v>
      </c>
      <c r="H14" s="16">
        <v>10.5</v>
      </c>
      <c r="I14" s="16">
        <v>9.8</v>
      </c>
      <c r="J14" s="16">
        <v>10.8</v>
      </c>
      <c r="K14" s="16">
        <v>9.9</v>
      </c>
      <c r="L14" s="16">
        <v>10.1</v>
      </c>
      <c r="M14" s="16">
        <v>9.3</v>
      </c>
      <c r="N14" s="16">
        <v>9.1</v>
      </c>
      <c r="O14" s="16">
        <f t="shared" si="1"/>
        <v>98.49999999999999</v>
      </c>
      <c r="P14" s="17">
        <f t="shared" si="2"/>
        <v>286.5</v>
      </c>
    </row>
    <row r="15" spans="1:16" ht="23.25">
      <c r="A15" s="14">
        <f t="shared" si="0"/>
        <v>5</v>
      </c>
      <c r="B15" s="13" t="str">
        <f>'U14'!B11</f>
        <v>Hadorn</v>
      </c>
      <c r="C15" s="13" t="str">
        <f>'U14'!C11</f>
        <v>Danilo</v>
      </c>
      <c r="D15" s="8">
        <f>'U14'!H11</f>
        <v>187</v>
      </c>
      <c r="E15" s="16">
        <v>9.8</v>
      </c>
      <c r="F15" s="16">
        <v>9</v>
      </c>
      <c r="G15" s="16">
        <v>10</v>
      </c>
      <c r="H15" s="16">
        <v>10.5</v>
      </c>
      <c r="I15" s="16">
        <v>9.9</v>
      </c>
      <c r="J15" s="16">
        <v>10.3</v>
      </c>
      <c r="K15" s="16">
        <v>10</v>
      </c>
      <c r="L15" s="16">
        <v>9.3</v>
      </c>
      <c r="M15" s="16">
        <v>10.2</v>
      </c>
      <c r="N15" s="16">
        <v>10.2</v>
      </c>
      <c r="O15" s="16">
        <f t="shared" si="1"/>
        <v>99.2</v>
      </c>
      <c r="P15" s="17">
        <f t="shared" si="2"/>
        <v>286.2</v>
      </c>
    </row>
    <row r="16" spans="1:16" ht="23.25">
      <c r="A16" s="14">
        <f t="shared" si="0"/>
        <v>6</v>
      </c>
      <c r="B16" s="13" t="str">
        <f>'U14'!B9</f>
        <v>Weber </v>
      </c>
      <c r="C16" s="13" t="str">
        <f>'U14'!C9</f>
        <v>Jan</v>
      </c>
      <c r="D16" s="8">
        <f>'U14'!H9</f>
        <v>187</v>
      </c>
      <c r="E16" s="16">
        <v>8.8</v>
      </c>
      <c r="F16" s="16">
        <v>9</v>
      </c>
      <c r="G16" s="16">
        <v>10.3</v>
      </c>
      <c r="H16" s="16">
        <v>10.4</v>
      </c>
      <c r="I16" s="16">
        <v>9.7</v>
      </c>
      <c r="J16" s="16">
        <v>9.5</v>
      </c>
      <c r="K16" s="16">
        <v>9.9</v>
      </c>
      <c r="L16" s="16">
        <v>9.3</v>
      </c>
      <c r="M16" s="16">
        <v>9.9</v>
      </c>
      <c r="N16" s="16">
        <v>9.4</v>
      </c>
      <c r="O16" s="16">
        <f t="shared" si="1"/>
        <v>96.20000000000002</v>
      </c>
      <c r="P16" s="17">
        <f t="shared" si="2"/>
        <v>283.20000000000005</v>
      </c>
    </row>
    <row r="17" spans="1:16" ht="23.25">
      <c r="A17" s="14">
        <f t="shared" si="0"/>
        <v>7</v>
      </c>
      <c r="B17" s="13" t="str">
        <f>'U14'!B10</f>
        <v>Stalder</v>
      </c>
      <c r="C17" s="13" t="str">
        <f>'U14'!C10</f>
        <v>Cedric</v>
      </c>
      <c r="D17" s="8">
        <f>'U14'!H10</f>
        <v>187</v>
      </c>
      <c r="E17" s="16">
        <v>9</v>
      </c>
      <c r="F17" s="16">
        <v>8.3</v>
      </c>
      <c r="G17" s="16">
        <v>9.1</v>
      </c>
      <c r="H17" s="16">
        <v>10.1</v>
      </c>
      <c r="I17" s="16">
        <v>8.9</v>
      </c>
      <c r="J17" s="16">
        <v>10</v>
      </c>
      <c r="K17" s="16">
        <v>10.3</v>
      </c>
      <c r="L17" s="16">
        <v>9.2</v>
      </c>
      <c r="M17" s="16">
        <v>9.7</v>
      </c>
      <c r="N17" s="16">
        <v>10.6</v>
      </c>
      <c r="O17" s="16">
        <f t="shared" si="1"/>
        <v>95.2</v>
      </c>
      <c r="P17" s="17">
        <f t="shared" si="2"/>
        <v>282.2</v>
      </c>
    </row>
    <row r="18" spans="1:16" ht="23.25">
      <c r="A18" s="14">
        <f t="shared" si="0"/>
        <v>8</v>
      </c>
      <c r="B18" s="13" t="str">
        <f>'U14'!B12</f>
        <v>Ammann </v>
      </c>
      <c r="C18" s="13" t="str">
        <f>'U14'!C12</f>
        <v>Sandra</v>
      </c>
      <c r="D18" s="8">
        <f>'U14'!H12</f>
        <v>187</v>
      </c>
      <c r="E18" s="16">
        <v>9.8</v>
      </c>
      <c r="F18" s="16">
        <v>9.6</v>
      </c>
      <c r="G18" s="16">
        <v>9.4</v>
      </c>
      <c r="H18" s="16">
        <v>9.8</v>
      </c>
      <c r="I18" s="16">
        <v>9.7</v>
      </c>
      <c r="J18" s="16">
        <v>9.6</v>
      </c>
      <c r="K18" s="16">
        <v>7</v>
      </c>
      <c r="L18" s="16">
        <v>9.3</v>
      </c>
      <c r="M18" s="16">
        <v>10.8</v>
      </c>
      <c r="N18" s="16">
        <v>9.2</v>
      </c>
      <c r="O18" s="16">
        <f t="shared" si="1"/>
        <v>94.2</v>
      </c>
      <c r="P18" s="17">
        <f t="shared" si="2"/>
        <v>281.2</v>
      </c>
    </row>
    <row r="19" spans="1:16" ht="15">
      <c r="A19" s="10"/>
      <c r="B19" s="10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/>
      <c r="P19" s="10"/>
    </row>
    <row r="20" spans="1:16" ht="15">
      <c r="A20" s="10"/>
      <c r="B20" s="10"/>
      <c r="C20" s="10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0"/>
    </row>
    <row r="21" spans="1:16" ht="15">
      <c r="A21" s="10"/>
      <c r="B21" s="10"/>
      <c r="C21" s="10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/>
      <c r="P21" s="10"/>
    </row>
    <row r="22" spans="1:16" ht="15">
      <c r="A22" s="10"/>
      <c r="B22" s="10"/>
      <c r="C22" s="10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/>
      <c r="P22" s="10"/>
    </row>
    <row r="23" spans="1:16" ht="15">
      <c r="A23" s="10"/>
      <c r="B23" s="10"/>
      <c r="C23" s="10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/>
      <c r="P23" s="10"/>
    </row>
    <row r="24" spans="1:16" ht="15">
      <c r="A24" s="10"/>
      <c r="B24" s="10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/>
      <c r="P24" s="10"/>
    </row>
    <row r="25" spans="1:16" ht="30">
      <c r="A25" s="45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23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8">
      <c r="A27" s="11"/>
      <c r="B27" s="15" t="s">
        <v>1</v>
      </c>
      <c r="C27" s="15" t="s">
        <v>2</v>
      </c>
      <c r="D27" s="1" t="s">
        <v>17</v>
      </c>
      <c r="E27" s="1">
        <v>1</v>
      </c>
      <c r="F27" s="1">
        <v>2</v>
      </c>
      <c r="G27" s="1">
        <v>3</v>
      </c>
      <c r="H27" s="1">
        <v>4</v>
      </c>
      <c r="I27" s="1">
        <v>5</v>
      </c>
      <c r="J27" s="1">
        <v>6</v>
      </c>
      <c r="K27" s="1">
        <v>7</v>
      </c>
      <c r="L27" s="1">
        <v>8</v>
      </c>
      <c r="M27" s="1">
        <v>9</v>
      </c>
      <c r="N27" s="1">
        <v>10</v>
      </c>
      <c r="O27" s="1" t="s">
        <v>8</v>
      </c>
      <c r="P27" s="1" t="s">
        <v>9</v>
      </c>
    </row>
    <row r="28" spans="1:16" ht="23.25">
      <c r="A28" s="14">
        <f>RANK(P28,$P$28:$P$35)</f>
        <v>1</v>
      </c>
      <c r="B28" s="13" t="str">
        <f>'U16'!B5</f>
        <v>Hofstetter </v>
      </c>
      <c r="C28" s="13" t="str">
        <f>'U16'!C5</f>
        <v>Vanessa</v>
      </c>
      <c r="D28" s="8">
        <f>'U16'!H5</f>
        <v>194</v>
      </c>
      <c r="E28" s="16">
        <v>10.8</v>
      </c>
      <c r="F28" s="16">
        <v>10.7</v>
      </c>
      <c r="G28" s="16">
        <v>10.1</v>
      </c>
      <c r="H28" s="16">
        <v>10.5</v>
      </c>
      <c r="I28" s="16">
        <v>9.8</v>
      </c>
      <c r="J28" s="16">
        <v>9.7</v>
      </c>
      <c r="K28" s="16">
        <v>9.9</v>
      </c>
      <c r="L28" s="16">
        <v>9.2</v>
      </c>
      <c r="M28" s="16">
        <v>9.5</v>
      </c>
      <c r="N28" s="16">
        <v>10.5</v>
      </c>
      <c r="O28" s="16">
        <f aca="true" t="shared" si="3" ref="O28:O35">SUM(E28:N28)</f>
        <v>100.70000000000002</v>
      </c>
      <c r="P28" s="17">
        <f aca="true" t="shared" si="4" ref="P28:P35">D28+O28</f>
        <v>294.70000000000005</v>
      </c>
    </row>
    <row r="29" spans="1:16" ht="23.25">
      <c r="A29" s="14">
        <f aca="true" t="shared" si="5" ref="A29:A35">RANK(P29,$P$28:$P$35)</f>
        <v>2</v>
      </c>
      <c r="B29" s="13" t="str">
        <f>'U16'!B4</f>
        <v>Kaufmann</v>
      </c>
      <c r="C29" s="13" t="str">
        <f>'U16'!C4</f>
        <v>Martina</v>
      </c>
      <c r="D29" s="8">
        <f>'U16'!H4</f>
        <v>194</v>
      </c>
      <c r="E29" s="16">
        <v>10.7</v>
      </c>
      <c r="F29" s="16">
        <v>9.3</v>
      </c>
      <c r="G29" s="16">
        <v>9.4</v>
      </c>
      <c r="H29" s="16">
        <v>10.4</v>
      </c>
      <c r="I29" s="16">
        <v>8.9</v>
      </c>
      <c r="J29" s="16">
        <v>10.4</v>
      </c>
      <c r="K29" s="16">
        <v>10.6</v>
      </c>
      <c r="L29" s="16">
        <v>10.2</v>
      </c>
      <c r="M29" s="16">
        <v>10.5</v>
      </c>
      <c r="N29" s="16">
        <v>9</v>
      </c>
      <c r="O29" s="16">
        <f t="shared" si="3"/>
        <v>99.39999999999999</v>
      </c>
      <c r="P29" s="17">
        <f t="shared" si="4"/>
        <v>293.4</v>
      </c>
    </row>
    <row r="30" spans="1:16" ht="23.25">
      <c r="A30" s="14">
        <f t="shared" si="5"/>
        <v>5</v>
      </c>
      <c r="B30" s="13" t="str">
        <f>'U16'!B9</f>
        <v>Zangger</v>
      </c>
      <c r="C30" s="13" t="str">
        <f>'U16'!C9</f>
        <v>Dominique</v>
      </c>
      <c r="D30" s="8">
        <f>'U16'!H9</f>
        <v>191</v>
      </c>
      <c r="E30" s="16">
        <v>9.5</v>
      </c>
      <c r="F30" s="16">
        <v>10.5</v>
      </c>
      <c r="G30" s="16">
        <v>9.4</v>
      </c>
      <c r="H30" s="16">
        <v>9.9</v>
      </c>
      <c r="I30" s="16">
        <v>9.6</v>
      </c>
      <c r="J30" s="16">
        <v>10.7</v>
      </c>
      <c r="K30" s="16">
        <v>9.2</v>
      </c>
      <c r="L30" s="16">
        <v>9.9</v>
      </c>
      <c r="M30" s="16">
        <v>9.8</v>
      </c>
      <c r="N30" s="16">
        <v>9.8</v>
      </c>
      <c r="O30" s="16">
        <f t="shared" si="3"/>
        <v>98.3</v>
      </c>
      <c r="P30" s="17">
        <f t="shared" si="4"/>
        <v>289.3</v>
      </c>
    </row>
    <row r="31" spans="1:16" ht="23.25">
      <c r="A31" s="14">
        <f t="shared" si="5"/>
        <v>6</v>
      </c>
      <c r="B31" s="13" t="str">
        <f>'U16'!B8</f>
        <v>Germann </v>
      </c>
      <c r="C31" s="13" t="str">
        <f>'U16'!C8</f>
        <v>Jsabelle</v>
      </c>
      <c r="D31" s="8">
        <f>'U16'!H8</f>
        <v>191</v>
      </c>
      <c r="E31" s="16">
        <v>9.2</v>
      </c>
      <c r="F31" s="16">
        <v>10.1</v>
      </c>
      <c r="G31" s="16">
        <v>10.4</v>
      </c>
      <c r="H31" s="16">
        <v>9.1</v>
      </c>
      <c r="I31" s="16">
        <v>8.8</v>
      </c>
      <c r="J31" s="16">
        <v>10</v>
      </c>
      <c r="K31" s="16">
        <v>10</v>
      </c>
      <c r="L31" s="16">
        <v>9.9</v>
      </c>
      <c r="M31" s="16">
        <v>9.9</v>
      </c>
      <c r="N31" s="16">
        <v>9.5</v>
      </c>
      <c r="O31" s="16">
        <f t="shared" si="3"/>
        <v>96.9</v>
      </c>
      <c r="P31" s="17">
        <f t="shared" si="4"/>
        <v>287.9</v>
      </c>
    </row>
    <row r="32" spans="1:16" ht="23.25">
      <c r="A32" s="14">
        <f t="shared" si="5"/>
        <v>3</v>
      </c>
      <c r="B32" s="13" t="str">
        <f>'U16'!B10</f>
        <v>Krähenbühl</v>
      </c>
      <c r="C32" s="13" t="str">
        <f>'U16'!C10</f>
        <v>Sylvan</v>
      </c>
      <c r="D32" s="8">
        <f>'U16'!H10</f>
        <v>193</v>
      </c>
      <c r="E32" s="16">
        <v>9.1</v>
      </c>
      <c r="F32" s="16">
        <v>9.8</v>
      </c>
      <c r="G32" s="16">
        <v>9.9</v>
      </c>
      <c r="H32" s="16">
        <v>9.9</v>
      </c>
      <c r="I32" s="16">
        <v>9.6</v>
      </c>
      <c r="J32" s="16">
        <v>10.2</v>
      </c>
      <c r="K32" s="16">
        <v>10</v>
      </c>
      <c r="L32" s="16">
        <v>10.8</v>
      </c>
      <c r="M32" s="16">
        <v>10</v>
      </c>
      <c r="N32" s="16">
        <v>9.5</v>
      </c>
      <c r="O32" s="16">
        <f t="shared" si="3"/>
        <v>98.8</v>
      </c>
      <c r="P32" s="17">
        <f t="shared" si="4"/>
        <v>291.8</v>
      </c>
    </row>
    <row r="33" spans="1:16" ht="23.25">
      <c r="A33" s="14">
        <f t="shared" si="5"/>
        <v>4</v>
      </c>
      <c r="B33" s="13" t="str">
        <f>'U16'!B11</f>
        <v>Kaufmann </v>
      </c>
      <c r="C33" s="13" t="str">
        <f>'U16'!C11</f>
        <v>Julian</v>
      </c>
      <c r="D33" s="8">
        <f>'U16'!H11</f>
        <v>193</v>
      </c>
      <c r="E33" s="16">
        <v>9.3</v>
      </c>
      <c r="F33" s="16">
        <v>9</v>
      </c>
      <c r="G33" s="16">
        <v>9.3</v>
      </c>
      <c r="H33" s="16">
        <v>10.3</v>
      </c>
      <c r="I33" s="16">
        <v>8.6</v>
      </c>
      <c r="J33" s="16">
        <v>10.3</v>
      </c>
      <c r="K33" s="16">
        <v>10.1</v>
      </c>
      <c r="L33" s="16">
        <v>10.4</v>
      </c>
      <c r="M33" s="16">
        <v>10</v>
      </c>
      <c r="N33" s="16">
        <v>9.7</v>
      </c>
      <c r="O33" s="16">
        <f t="shared" si="3"/>
        <v>97.00000000000001</v>
      </c>
      <c r="P33" s="17">
        <f t="shared" si="4"/>
        <v>290</v>
      </c>
    </row>
    <row r="34" spans="1:16" ht="23.25">
      <c r="A34" s="14">
        <f t="shared" si="5"/>
        <v>7</v>
      </c>
      <c r="B34" s="13" t="str">
        <f>'U16'!B7</f>
        <v>Jost </v>
      </c>
      <c r="C34" s="13" t="str">
        <f>'U16'!C7</f>
        <v> Karin</v>
      </c>
      <c r="D34" s="8">
        <f>'U16'!H7</f>
        <v>193</v>
      </c>
      <c r="E34" s="16">
        <v>10.3</v>
      </c>
      <c r="F34" s="16">
        <v>8.8</v>
      </c>
      <c r="G34" s="16">
        <v>9.6</v>
      </c>
      <c r="H34" s="16">
        <v>8.9</v>
      </c>
      <c r="I34" s="16">
        <v>8.3</v>
      </c>
      <c r="J34" s="16">
        <v>10.4</v>
      </c>
      <c r="K34" s="16">
        <v>9.2</v>
      </c>
      <c r="L34" s="16">
        <v>8.8</v>
      </c>
      <c r="M34" s="16">
        <v>10.1</v>
      </c>
      <c r="N34" s="16">
        <v>9.8</v>
      </c>
      <c r="O34" s="16">
        <f t="shared" si="3"/>
        <v>94.19999999999999</v>
      </c>
      <c r="P34" s="17">
        <f t="shared" si="4"/>
        <v>287.2</v>
      </c>
    </row>
    <row r="35" spans="1:16" ht="23.25">
      <c r="A35" s="14">
        <f t="shared" si="5"/>
        <v>8</v>
      </c>
      <c r="B35" s="13" t="str">
        <f>'U16'!B6</f>
        <v>Wyssmüller</v>
      </c>
      <c r="C35" s="13" t="str">
        <f>'U16'!C6</f>
        <v>Iris</v>
      </c>
      <c r="D35" s="8">
        <f>'U16'!H6</f>
        <v>192</v>
      </c>
      <c r="E35" s="16">
        <v>8.7</v>
      </c>
      <c r="F35" s="16">
        <v>10.6</v>
      </c>
      <c r="G35" s="16">
        <v>10.3</v>
      </c>
      <c r="H35" s="16">
        <v>8.8</v>
      </c>
      <c r="I35" s="16">
        <v>9.4</v>
      </c>
      <c r="J35" s="16">
        <v>7.7</v>
      </c>
      <c r="K35" s="16">
        <v>8.1</v>
      </c>
      <c r="L35" s="16">
        <v>8.3</v>
      </c>
      <c r="M35" s="16">
        <v>9.9</v>
      </c>
      <c r="N35" s="16">
        <v>9</v>
      </c>
      <c r="O35" s="16">
        <f t="shared" si="3"/>
        <v>90.80000000000001</v>
      </c>
      <c r="P35" s="17">
        <f t="shared" si="4"/>
        <v>282.8</v>
      </c>
    </row>
    <row r="42" spans="1:16" ht="30">
      <c r="A42" s="45" t="s">
        <v>18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23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8">
      <c r="A44" s="11"/>
      <c r="B44" s="15" t="s">
        <v>1</v>
      </c>
      <c r="C44" s="15" t="s">
        <v>2</v>
      </c>
      <c r="D44" s="1" t="s">
        <v>17</v>
      </c>
      <c r="E44" s="1">
        <v>1</v>
      </c>
      <c r="F44" s="1">
        <v>2</v>
      </c>
      <c r="G44" s="1">
        <v>3</v>
      </c>
      <c r="H44" s="1">
        <v>4</v>
      </c>
      <c r="I44" s="1">
        <v>5</v>
      </c>
      <c r="J44" s="1">
        <v>6</v>
      </c>
      <c r="K44" s="1">
        <v>7</v>
      </c>
      <c r="L44" s="1">
        <v>8</v>
      </c>
      <c r="M44" s="1">
        <v>9</v>
      </c>
      <c r="N44" s="1">
        <v>10</v>
      </c>
      <c r="O44" s="1" t="s">
        <v>8</v>
      </c>
      <c r="P44" s="1" t="s">
        <v>9</v>
      </c>
    </row>
    <row r="45" spans="1:16" ht="23.25">
      <c r="A45" s="14">
        <f>RANK(P45,$P$45:$P$52)</f>
        <v>1</v>
      </c>
      <c r="B45" s="13" t="str">
        <f>'U20'!B5</f>
        <v>Bruni</v>
      </c>
      <c r="C45" s="13" t="str">
        <f>'U20'!C5</f>
        <v>Melanie</v>
      </c>
      <c r="D45" s="8">
        <f>'U20'!H5</f>
        <v>197</v>
      </c>
      <c r="E45" s="16">
        <v>10.3</v>
      </c>
      <c r="F45" s="16">
        <v>9.2</v>
      </c>
      <c r="G45" s="16">
        <v>9.9</v>
      </c>
      <c r="H45" s="16">
        <v>10.6</v>
      </c>
      <c r="I45" s="16">
        <v>10.7</v>
      </c>
      <c r="J45" s="16">
        <v>10</v>
      </c>
      <c r="K45" s="16">
        <v>10.6</v>
      </c>
      <c r="L45" s="16">
        <v>9.9</v>
      </c>
      <c r="M45" s="16">
        <v>10.4</v>
      </c>
      <c r="N45" s="16">
        <v>10</v>
      </c>
      <c r="O45" s="16">
        <f aca="true" t="shared" si="6" ref="O45:O52">SUM(E45:N45)</f>
        <v>101.60000000000001</v>
      </c>
      <c r="P45" s="17">
        <f aca="true" t="shared" si="7" ref="P45:P52">D45+O45</f>
        <v>298.6</v>
      </c>
    </row>
    <row r="46" spans="1:16" ht="23.25">
      <c r="A46" s="14">
        <f aca="true" t="shared" si="8" ref="A46:A52">RANK(P46,$P$45:$P$52)</f>
        <v>2</v>
      </c>
      <c r="B46" s="13" t="str">
        <f>'U20'!B4</f>
        <v>Leuenberger</v>
      </c>
      <c r="C46" s="13" t="str">
        <f>'U20'!C4</f>
        <v>Marc</v>
      </c>
      <c r="D46" s="8">
        <f>'U20'!H4</f>
        <v>197</v>
      </c>
      <c r="E46" s="16">
        <v>9.6</v>
      </c>
      <c r="F46" s="16">
        <v>9.8</v>
      </c>
      <c r="G46" s="16">
        <v>10.5</v>
      </c>
      <c r="H46" s="16">
        <v>10.1</v>
      </c>
      <c r="I46" s="16">
        <v>9.8</v>
      </c>
      <c r="J46" s="16">
        <v>10.5</v>
      </c>
      <c r="K46" s="16">
        <v>9.7</v>
      </c>
      <c r="L46" s="16">
        <v>10.9</v>
      </c>
      <c r="M46" s="16">
        <v>10.3</v>
      </c>
      <c r="N46" s="16">
        <v>10</v>
      </c>
      <c r="O46" s="16">
        <f t="shared" si="6"/>
        <v>101.2</v>
      </c>
      <c r="P46" s="17">
        <f t="shared" si="7"/>
        <v>298.2</v>
      </c>
    </row>
    <row r="47" spans="1:16" ht="23.25">
      <c r="A47" s="14">
        <f t="shared" si="8"/>
        <v>4</v>
      </c>
      <c r="B47" s="13" t="str">
        <f>'U20'!B6</f>
        <v>Füglister </v>
      </c>
      <c r="C47" s="13" t="str">
        <f>'U20'!C6</f>
        <v>Fabienne</v>
      </c>
      <c r="D47" s="8">
        <f>'U20'!H6</f>
        <v>196</v>
      </c>
      <c r="E47" s="16">
        <v>9.3</v>
      </c>
      <c r="F47" s="16">
        <v>9.9</v>
      </c>
      <c r="G47" s="16">
        <v>10.1</v>
      </c>
      <c r="H47" s="16">
        <v>10.1</v>
      </c>
      <c r="I47" s="16">
        <v>9.8</v>
      </c>
      <c r="J47" s="16">
        <v>10.1</v>
      </c>
      <c r="K47" s="16">
        <v>10.6</v>
      </c>
      <c r="L47" s="16">
        <v>9.7</v>
      </c>
      <c r="M47" s="16">
        <v>9.9</v>
      </c>
      <c r="N47" s="16">
        <v>10.8</v>
      </c>
      <c r="O47" s="16">
        <f t="shared" si="6"/>
        <v>100.30000000000001</v>
      </c>
      <c r="P47" s="17">
        <f t="shared" si="7"/>
        <v>296.3</v>
      </c>
    </row>
    <row r="48" spans="1:16" ht="23.25">
      <c r="A48" s="14">
        <f t="shared" si="8"/>
        <v>3</v>
      </c>
      <c r="B48" s="13" t="str">
        <f>'U20'!B8</f>
        <v>Dennler</v>
      </c>
      <c r="C48" s="13" t="str">
        <f>'U20'!C8</f>
        <v>Sandra</v>
      </c>
      <c r="D48" s="8">
        <f>'U20'!H8</f>
        <v>195</v>
      </c>
      <c r="E48" s="16">
        <v>10.3</v>
      </c>
      <c r="F48" s="16">
        <v>10.1</v>
      </c>
      <c r="G48" s="16">
        <v>10.2</v>
      </c>
      <c r="H48" s="16">
        <v>10.7</v>
      </c>
      <c r="I48" s="16">
        <v>9.9</v>
      </c>
      <c r="J48" s="16">
        <v>9.6</v>
      </c>
      <c r="K48" s="16">
        <v>10.1</v>
      </c>
      <c r="L48" s="16">
        <v>10.4</v>
      </c>
      <c r="M48" s="16">
        <v>10.4</v>
      </c>
      <c r="N48" s="16">
        <v>10.4</v>
      </c>
      <c r="O48" s="16">
        <f t="shared" si="6"/>
        <v>102.10000000000001</v>
      </c>
      <c r="P48" s="17">
        <f t="shared" si="7"/>
        <v>297.1</v>
      </c>
    </row>
    <row r="49" spans="1:16" ht="23.25">
      <c r="A49" s="14">
        <f t="shared" si="8"/>
        <v>5</v>
      </c>
      <c r="B49" s="13" t="str">
        <f>'U20'!B7</f>
        <v>Hari</v>
      </c>
      <c r="C49" s="13" t="str">
        <f>'U20'!C7</f>
        <v>Andreas</v>
      </c>
      <c r="D49" s="8">
        <f>'U20'!H7</f>
        <v>194</v>
      </c>
      <c r="E49" s="16">
        <v>9.4</v>
      </c>
      <c r="F49" s="16">
        <v>10.5</v>
      </c>
      <c r="G49" s="16">
        <v>9.5</v>
      </c>
      <c r="H49" s="16">
        <v>10.2</v>
      </c>
      <c r="I49" s="16">
        <v>10.3</v>
      </c>
      <c r="J49" s="16">
        <v>9.6</v>
      </c>
      <c r="K49" s="16">
        <v>9.7</v>
      </c>
      <c r="L49" s="16">
        <v>10</v>
      </c>
      <c r="M49" s="16">
        <v>10.3</v>
      </c>
      <c r="N49" s="16">
        <v>10.6</v>
      </c>
      <c r="O49" s="16">
        <f t="shared" si="6"/>
        <v>100.09999999999998</v>
      </c>
      <c r="P49" s="17">
        <f t="shared" si="7"/>
        <v>294.09999999999997</v>
      </c>
    </row>
    <row r="50" spans="1:16" ht="23.25">
      <c r="A50" s="14">
        <f t="shared" si="8"/>
        <v>6</v>
      </c>
      <c r="B50" s="13" t="str">
        <f>'U20'!B10</f>
        <v>Grünig </v>
      </c>
      <c r="C50" s="13" t="str">
        <f>'U20'!C10</f>
        <v>Michael</v>
      </c>
      <c r="D50" s="8">
        <f>'U20'!H10</f>
        <v>193</v>
      </c>
      <c r="E50" s="16">
        <v>10.7</v>
      </c>
      <c r="F50" s="16">
        <v>10.7</v>
      </c>
      <c r="G50" s="16">
        <v>9.5</v>
      </c>
      <c r="H50" s="16">
        <v>9.9</v>
      </c>
      <c r="I50" s="16">
        <v>10.3</v>
      </c>
      <c r="J50" s="16">
        <v>9.5</v>
      </c>
      <c r="K50" s="16">
        <v>9.4</v>
      </c>
      <c r="L50" s="16">
        <v>10.2</v>
      </c>
      <c r="M50" s="16">
        <v>9.7</v>
      </c>
      <c r="N50" s="16">
        <v>10.3</v>
      </c>
      <c r="O50" s="16">
        <f t="shared" si="6"/>
        <v>100.2</v>
      </c>
      <c r="P50" s="17">
        <f t="shared" si="7"/>
        <v>293.2</v>
      </c>
    </row>
    <row r="51" spans="1:16" ht="23.25">
      <c r="A51" s="14">
        <f t="shared" si="8"/>
        <v>7</v>
      </c>
      <c r="B51" s="13" t="str">
        <f>'U20'!B11</f>
        <v>Masciardi </v>
      </c>
      <c r="C51" s="13" t="str">
        <f>'U20'!C11</f>
        <v>Leandro</v>
      </c>
      <c r="D51" s="8">
        <f>'U20'!H11</f>
        <v>194</v>
      </c>
      <c r="E51" s="16">
        <v>10.2</v>
      </c>
      <c r="F51" s="16">
        <v>9.3</v>
      </c>
      <c r="G51" s="16">
        <v>9.6</v>
      </c>
      <c r="H51" s="16">
        <v>9.3</v>
      </c>
      <c r="I51" s="16">
        <v>10</v>
      </c>
      <c r="J51" s="16">
        <v>9.6</v>
      </c>
      <c r="K51" s="16">
        <v>10.2</v>
      </c>
      <c r="L51" s="16">
        <v>9.9</v>
      </c>
      <c r="M51" s="16">
        <v>10.2</v>
      </c>
      <c r="N51" s="16">
        <v>10.3</v>
      </c>
      <c r="O51" s="16">
        <f t="shared" si="6"/>
        <v>98.60000000000001</v>
      </c>
      <c r="P51" s="17">
        <f t="shared" si="7"/>
        <v>292.6</v>
      </c>
    </row>
    <row r="52" spans="1:16" ht="23.25">
      <c r="A52" s="14">
        <f t="shared" si="8"/>
        <v>8</v>
      </c>
      <c r="B52" s="13" t="str">
        <f>'U20'!B9</f>
        <v>Eggimann</v>
      </c>
      <c r="C52" s="13" t="str">
        <f>'U20'!C9</f>
        <v>Remo</v>
      </c>
      <c r="D52" s="8">
        <f>'U20'!H9</f>
        <v>193</v>
      </c>
      <c r="E52" s="16">
        <v>9.2</v>
      </c>
      <c r="F52" s="16">
        <v>9.8</v>
      </c>
      <c r="G52" s="16">
        <v>9.1</v>
      </c>
      <c r="H52" s="16">
        <v>9.3</v>
      </c>
      <c r="I52" s="16">
        <v>10.2</v>
      </c>
      <c r="J52" s="16">
        <v>9.6</v>
      </c>
      <c r="K52" s="16">
        <v>9.4</v>
      </c>
      <c r="L52" s="16">
        <v>9.4</v>
      </c>
      <c r="M52" s="16">
        <v>9.4</v>
      </c>
      <c r="N52" s="16">
        <v>9.7</v>
      </c>
      <c r="O52" s="16">
        <f t="shared" si="6"/>
        <v>95.10000000000002</v>
      </c>
      <c r="P52" s="17">
        <f t="shared" si="7"/>
        <v>288.1</v>
      </c>
    </row>
  </sheetData>
  <mergeCells count="4">
    <mergeCell ref="A42:P42"/>
    <mergeCell ref="A1:P1"/>
    <mergeCell ref="A8:P8"/>
    <mergeCell ref="A25:P2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Sägesser</dc:creator>
  <cp:keywords/>
  <dc:description/>
  <cp:lastModifiedBy>Nydergger Ernst</cp:lastModifiedBy>
  <cp:lastPrinted>2010-08-29T14:23:31Z</cp:lastPrinted>
  <dcterms:created xsi:type="dcterms:W3CDTF">2007-08-07T08:58:05Z</dcterms:created>
  <dcterms:modified xsi:type="dcterms:W3CDTF">2010-08-29T21:24:40Z</dcterms:modified>
  <cp:category/>
  <cp:version/>
  <cp:contentType/>
  <cp:contentStatus/>
</cp:coreProperties>
</file>