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10" windowHeight="6675" tabRatio="568" activeTab="7"/>
  </bookViews>
  <sheets>
    <sheet name="Titel" sheetId="1" r:id="rId1"/>
    <sheet name="Rangliste" sheetId="2" r:id="rId2"/>
    <sheet name="Einzel" sheetId="3" r:id="rId3"/>
    <sheet name="Vorrunde" sheetId="4" r:id="rId4"/>
    <sheet name="Achtelfinal" sheetId="5" r:id="rId5"/>
    <sheet name="Viertelfinal" sheetId="6" r:id="rId6"/>
    <sheet name="Halbfinal" sheetId="7" r:id="rId7"/>
    <sheet name="Final" sheetId="8" r:id="rId8"/>
  </sheets>
  <definedNames>
    <definedName name="_xlnm.Print_Titles" localSheetId="1">'Rangliste'!$6:$6</definedName>
    <definedName name="_xlnm.Print_Titles" localSheetId="3">'Vorrunde'!$1:$4</definedName>
  </definedNames>
  <calcPr fullCalcOnLoad="1"/>
</workbook>
</file>

<file path=xl/comments2.xml><?xml version="1.0" encoding="utf-8"?>
<comments xmlns="http://schemas.openxmlformats.org/spreadsheetml/2006/main">
  <authors>
    <author>Witschi Heinz</author>
  </authors>
  <commentList>
    <comment ref="B6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Alle Namen und Resultate werden von den entsprechenden Seiten übertragen.</t>
        </r>
      </text>
    </comment>
  </commentList>
</comments>
</file>

<file path=xl/comments4.xml><?xml version="1.0" encoding="utf-8"?>
<comments xmlns="http://schemas.openxmlformats.org/spreadsheetml/2006/main">
  <authors>
    <author>Witschi Heinz</author>
  </authors>
  <commentList>
    <comment ref="B3" authorId="0">
      <text>
        <r>
          <rPr>
            <b/>
            <sz val="10"/>
            <rFont val="Tahoma"/>
            <family val="2"/>
          </rPr>
          <t>Witschi Heinz:</t>
        </r>
        <r>
          <rPr>
            <sz val="10"/>
            <rFont val="Tahoma"/>
            <family val="2"/>
          </rPr>
          <t xml:space="preserve">
Eintragen der Gruppen.
Sortieren  nach Alphabet.
Mit Startnummer 1 bis ... versehen.
Anschliessend sortieren nach Ablösung (1 oder 2) für das einfachere Eintragen der Resultate.
Nach Erfassen der Resultate:
Sortieren der Rangliste (Spalten A bis H) und bestimmen der 29 Gruppen für den Achtelfinal nach Reglement BSSV.
Bei Punktgleichheit entscheiden die besseren Einzelresultate, dann die Tiefschüsse aller Gruppenschützen.</t>
        </r>
      </text>
    </comment>
    <comment ref="E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</commentList>
</comments>
</file>

<file path=xl/comments5.xml><?xml version="1.0" encoding="utf-8"?>
<comments xmlns="http://schemas.openxmlformats.org/spreadsheetml/2006/main">
  <authors>
    <author>Witschi Heinz</author>
  </authors>
  <commentList>
    <comment ref="E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H) und bestimmen der 16 Gruppen für den Viertelfinal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</t>
        </r>
      </text>
    </comment>
  </commentList>
</comments>
</file>

<file path=xl/comments6.xml><?xml version="1.0" encoding="utf-8"?>
<comments xmlns="http://schemas.openxmlformats.org/spreadsheetml/2006/main">
  <authors>
    <author>Witschi Heinz</author>
  </authors>
  <commentList>
    <comment ref="F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I) und bestimmen der 8 Gruppen für den Halbfinal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Achtelfinal übertragen</t>
        </r>
      </text>
    </comment>
  </commentList>
</comments>
</file>

<file path=xl/comments7.xml><?xml version="1.0" encoding="utf-8"?>
<comments xmlns="http://schemas.openxmlformats.org/spreadsheetml/2006/main">
  <authors>
    <author>Witschi Heinz</author>
  </authors>
  <commentList>
    <comment ref="G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J) und bestimmen der 4 Gruppen für den Final nach Reglement BSSV.
Bei Punktgleichheit entscheiden die besseren Einzelresultate, dann die Tiefschüsse aller Gruppenschützen, dann das Resultat der vorangegangenen Runde.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Viertelfinal übertragen.</t>
        </r>
      </text>
    </comment>
  </commentList>
</comments>
</file>

<file path=xl/comments8.xml><?xml version="1.0" encoding="utf-8"?>
<comments xmlns="http://schemas.openxmlformats.org/spreadsheetml/2006/main">
  <authors>
    <author>Witschi Heinz</author>
  </authors>
  <commentList>
    <comment ref="H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Nach Erfassen der Resultate:
Sortieren der Rangliste (Spalten B bis K) und bestimmen der Reihenfolge nach Reglement BSSV.
Bei Punktgleichheit entscheiden die besseren Einzelresultate, dann die Tiefschüsse aller Gruppenschützen, dann das Resultat der vorangegangenen Runde.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vor von Seite Viertelsfinal übertragen.</t>
        </r>
      </text>
    </comment>
    <comment ref="F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Halbfinal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</commentList>
</comments>
</file>

<file path=xl/sharedStrings.xml><?xml version="1.0" encoding="utf-8"?>
<sst xmlns="http://schemas.openxmlformats.org/spreadsheetml/2006/main" count="307" uniqueCount="165">
  <si>
    <t>Rang</t>
  </si>
  <si>
    <t>Punkte</t>
  </si>
  <si>
    <t>Einzelresultate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</si>
  <si>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</si>
  <si>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</si>
  <si>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</si>
  <si>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</si>
  <si>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</si>
  <si>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</si>
  <si>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</si>
  <si>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</si>
  <si>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</si>
  <si>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</si>
  <si>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</si>
  <si>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</si>
  <si>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</si>
  <si>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</si>
  <si>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</si>
  <si>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</si>
  <si>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</si>
  <si>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</si>
  <si>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</si>
  <si>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</si>
  <si>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</si>
  <si>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</si>
  <si>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</si>
  <si>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</si>
  <si>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</si>
  <si>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</si>
  <si>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</si>
  <si>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</si>
  <si>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</si>
  <si>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</si>
  <si>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</si>
  <si>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</si>
  <si>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</si>
  <si>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</si>
  <si>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</si>
  <si>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</si>
  <si>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</si>
  <si>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</si>
  <si>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</si>
  <si>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</si>
  <si>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</si>
  <si>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</si>
  <si>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</si>
  <si>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</si>
  <si>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</si>
  <si>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</si>
  <si>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</si>
  <si>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VR</t>
  </si>
  <si>
    <t>1/8-F.</t>
  </si>
  <si>
    <t>1/4-F.</t>
  </si>
  <si>
    <t>1/2-F.</t>
  </si>
  <si>
    <t>Final</t>
  </si>
  <si>
    <t>Start-nummer</t>
  </si>
  <si>
    <t>Ablösung</t>
  </si>
  <si>
    <t>Name, Vorname</t>
  </si>
  <si>
    <t>Runde</t>
  </si>
  <si>
    <t>Sektion / Gruppe</t>
  </si>
  <si>
    <t>Sektion</t>
  </si>
  <si>
    <t>Bätterkinden-Jegenstorf 1</t>
  </si>
  <si>
    <t>Bern Helvetia 1</t>
  </si>
  <si>
    <t>Bern Helvetia 2</t>
  </si>
  <si>
    <t>Bern Landwehrschützen 1</t>
  </si>
  <si>
    <t>Bern Stadtschützen 1</t>
  </si>
  <si>
    <t>Bern Union</t>
  </si>
  <si>
    <t>Boltigen 2</t>
  </si>
  <si>
    <t>Bremgarten-Kirchlindach 1</t>
  </si>
  <si>
    <t>Bümpliz 1</t>
  </si>
  <si>
    <t>Büren an der Aare 1</t>
  </si>
  <si>
    <t>Büren an der Aare 2</t>
  </si>
  <si>
    <t>Burgdorf 1</t>
  </si>
  <si>
    <t>Erlenbach 1</t>
  </si>
  <si>
    <t>Frutigen 1</t>
  </si>
  <si>
    <t>Gürbetal 1</t>
  </si>
  <si>
    <t>Gürbetal 2</t>
  </si>
  <si>
    <t>Hasle-Rüegsau 1</t>
  </si>
  <si>
    <t>Herzogenbuchsee 1</t>
  </si>
  <si>
    <t>Hindelbank 1</t>
  </si>
  <si>
    <t>Huttwil 1</t>
  </si>
  <si>
    <t>Huttwil 2</t>
  </si>
  <si>
    <t>Kirchberg-Lyssach 1</t>
  </si>
  <si>
    <t>Kirchberg-Lyssach 2</t>
  </si>
  <si>
    <t>Konolfingen 1</t>
  </si>
  <si>
    <t>Leuzingen 1</t>
  </si>
  <si>
    <t>Lützelflüh 1</t>
  </si>
  <si>
    <t>Oberhasli 1</t>
  </si>
  <si>
    <t>Oberhofen-Hilterfingen 1</t>
  </si>
  <si>
    <t>Pieterlen Neufeld 1</t>
  </si>
  <si>
    <t>Riedbach-Oberbottigen 1</t>
  </si>
  <si>
    <t>Schliern 1</t>
  </si>
  <si>
    <t>Schüpfen 1</t>
  </si>
  <si>
    <t>Schwarzenburg 1</t>
  </si>
  <si>
    <t>Steffisburg 1</t>
  </si>
  <si>
    <t>Sumiswald 1</t>
  </si>
  <si>
    <t>Thun Stadtschützen 1</t>
  </si>
  <si>
    <t>Thun-Strättligen</t>
  </si>
  <si>
    <t>Trub 1</t>
  </si>
  <si>
    <t>Uetendorf 1</t>
  </si>
  <si>
    <t>Ursenbach 1</t>
  </si>
  <si>
    <t>Wimmis-Reutigen 1</t>
  </si>
  <si>
    <t>Zäziwil-Grosshöchstetten 1</t>
  </si>
  <si>
    <t>Zäziwil-Grosshöchstetten 2</t>
  </si>
  <si>
    <t>Zweisimmen 1</t>
  </si>
  <si>
    <t>Thun Stadtschützen 2</t>
  </si>
  <si>
    <t>Uetendorf 2</t>
  </si>
  <si>
    <t>Schmid Christoph</t>
  </si>
  <si>
    <t>Uetendorf</t>
  </si>
  <si>
    <t>Trub</t>
  </si>
  <si>
    <t>Gerber Christian</t>
  </si>
  <si>
    <t>Hasle-Rüegsau</t>
  </si>
  <si>
    <t>Lüscher Daniel</t>
  </si>
  <si>
    <t>Eugster Anton</t>
  </si>
  <si>
    <t>Oberhofen-Hilterfingen</t>
  </si>
  <si>
    <t>Blatti Ulrich</t>
  </si>
  <si>
    <t>Büren an der Aare</t>
  </si>
  <si>
    <t>Hostettler Walter</t>
  </si>
  <si>
    <t>Frutigen</t>
  </si>
  <si>
    <t>Junker Peter</t>
  </si>
  <si>
    <t>Zäziwil-Grosshöchstetten</t>
  </si>
  <si>
    <t>Hindelbank</t>
  </si>
  <si>
    <t>Schafroth Roland</t>
  </si>
  <si>
    <t>90</t>
  </si>
  <si>
    <t>89</t>
  </si>
  <si>
    <t>88/86/85/75</t>
  </si>
  <si>
    <t>7x10</t>
  </si>
  <si>
    <t>6x10</t>
  </si>
  <si>
    <t>Schmid Peter</t>
  </si>
  <si>
    <t>Steffen Franz</t>
  </si>
  <si>
    <t>Bern-Stadtschützen</t>
  </si>
  <si>
    <t>Meister Franz</t>
  </si>
  <si>
    <t>Schüpfen</t>
  </si>
  <si>
    <t>Schneider Anna</t>
  </si>
  <si>
    <t>Schafroth Maria</t>
  </si>
  <si>
    <t>Blatti Martin</t>
  </si>
  <si>
    <t>Siegenthaler Christian</t>
  </si>
  <si>
    <t>93/92/88/85</t>
  </si>
  <si>
    <t>14x10</t>
  </si>
  <si>
    <t>11x10</t>
  </si>
  <si>
    <t>93/91</t>
  </si>
  <si>
    <t>Stampfli Erich</t>
  </si>
  <si>
    <t>Schneider Gerhard</t>
  </si>
  <si>
    <t>Moser Ueli</t>
  </si>
  <si>
    <t>Meister Therese</t>
  </si>
  <si>
    <t>1/8-Final</t>
  </si>
  <si>
    <t>Vorrunde</t>
  </si>
  <si>
    <t>1/4-Final</t>
  </si>
  <si>
    <t>1/2-Final</t>
  </si>
  <si>
    <t>Schafroth  David</t>
  </si>
  <si>
    <t>Gäggeler Franziska</t>
  </si>
  <si>
    <t>Blaser-Kunz Cornelia</t>
  </si>
  <si>
    <t>Fahrni Lotti</t>
  </si>
  <si>
    <t>Grossniklaus Adi</t>
  </si>
  <si>
    <t>Thun Stadtschützen</t>
  </si>
  <si>
    <t>Wimmis-Reutigen</t>
  </si>
  <si>
    <t>Vorrunde / 1/8-Final</t>
  </si>
  <si>
    <t>Vorrunde / 1/4-Final</t>
  </si>
  <si>
    <t>1/8-Final / 1/4-Final</t>
  </si>
  <si>
    <t>1/4-Final /1/2-Final</t>
  </si>
  <si>
    <t>Sonceboz La Vignerole</t>
  </si>
  <si>
    <t>1/2-Final /Final</t>
  </si>
  <si>
    <t>95/94</t>
  </si>
  <si>
    <t>95/93</t>
  </si>
  <si>
    <t>29. Kantonaler Gruppenmeisterschafts-Final 50m Pistole 2009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</si>
</sst>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0"/>
    </font>
    <font>
      <sz val="20"/>
      <color indexed="8"/>
      <name val="Times New Roman"/>
      <family val="0"/>
    </font>
    <font>
      <sz val="10"/>
      <color indexed="8"/>
      <name val="Times New Roman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 applyProtection="1">
      <alignment horizontal="center" vertical="center"/>
      <protection locked="0"/>
    </xf>
    <xf numFmtId="0" fontId="5" fillId="19" borderId="13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5" fillId="19" borderId="14" xfId="0" applyFont="1" applyFill="1" applyBorder="1" applyAlignment="1" applyProtection="1">
      <alignment horizontal="center" vertical="center"/>
      <protection locked="0"/>
    </xf>
    <xf numFmtId="0" fontId="5" fillId="19" borderId="1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20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19" borderId="13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20" borderId="20" xfId="0" applyNumberFormat="1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6" fillId="18" borderId="15" xfId="0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20" borderId="2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left" vertical="center" indent="1"/>
    </xf>
    <xf numFmtId="0" fontId="5" fillId="19" borderId="12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0" borderId="0" xfId="0" applyNumberFormat="1" applyFont="1" applyFill="1" applyBorder="1" applyAlignment="1">
      <alignment horizontal="center" vertical="center"/>
    </xf>
    <xf numFmtId="0" fontId="4" fillId="2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20" borderId="16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26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0" fillId="0" borderId="21" xfId="0" applyBorder="1" applyAlignment="1">
      <alignment/>
    </xf>
    <xf numFmtId="0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4" fillId="2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19</xdr:row>
      <xdr:rowOff>9525</xdr:rowOff>
    </xdr:from>
    <xdr:to>
      <xdr:col>6</xdr:col>
      <xdr:colOff>257175</xdr:colOff>
      <xdr:row>33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3086100"/>
          <a:ext cx="4476750" cy="2266950"/>
        </a:xfrm>
        <a:prstGeom prst="rect">
          <a:avLst/>
        </a:prstGeom>
        <a:solidFill>
          <a:srgbClr val="FFFFFF"/>
        </a:solidFill>
        <a:ln w="76200" cmpd="tri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A N G L I S T E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29. KANTONALER GRUPPENMEISTERSCHAFTSFINAL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Pistole         50 Meter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 September 2009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Bern/Riedbach</a:t>
          </a:r>
        </a:p>
      </xdr:txBody>
    </xdr:sp>
    <xdr:clientData/>
  </xdr:twoCellAnchor>
  <xdr:twoCellAnchor editAs="oneCell">
    <xdr:from>
      <xdr:col>0</xdr:col>
      <xdr:colOff>342900</xdr:colOff>
      <xdr:row>37</xdr:row>
      <xdr:rowOff>0</xdr:rowOff>
    </xdr:from>
    <xdr:to>
      <xdr:col>6</xdr:col>
      <xdr:colOff>38100</xdr:colOff>
      <xdr:row>50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991225"/>
          <a:ext cx="42672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19050</xdr:colOff>
      <xdr:row>11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591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1466850</xdr:colOff>
      <xdr:row>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12"/>
  <sheetViews>
    <sheetView zoomScalePageLayoutView="0" workbookViewId="0" topLeftCell="A1">
      <selection activeCell="A12" sqref="A12"/>
    </sheetView>
  </sheetViews>
  <sheetFormatPr defaultColWidth="11.421875" defaultRowHeight="12.75"/>
  <sheetData>
    <row r="12" spans="1:7" ht="12.75">
      <c r="A12" s="72"/>
      <c r="B12" s="72"/>
      <c r="C12" s="72"/>
      <c r="D12" s="72"/>
      <c r="E12" s="72"/>
      <c r="F12" s="72"/>
      <c r="G12" s="72"/>
    </row>
  </sheetData>
  <sheetProtection/>
  <printOptions/>
  <pageMargins left="1.1811023622047245" right="0.5905511811023623" top="0.984251968503937" bottom="0.984251968503937" header="0.5905511811023623" footer="0.5905511811023623"/>
  <pageSetup horizontalDpi="600" verticalDpi="600" orientation="portrait" paperSize="9" r:id="rId2"/>
  <headerFooter alignWithMargins="0">
    <oddFooter>&amp;L&amp;8Kant. Final SPGM 50 Meter&amp;R&amp;8MSSV  19. September 2009 / wit.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72"/>
  <sheetViews>
    <sheetView zoomScalePageLayoutView="0" workbookViewId="0" topLeftCell="A1">
      <selection activeCell="N23" sqref="N23"/>
    </sheetView>
  </sheetViews>
  <sheetFormatPr defaultColWidth="11.421875" defaultRowHeight="12.75"/>
  <cols>
    <col min="1" max="1" width="8.7109375" style="22" customWidth="1"/>
    <col min="2" max="2" width="35.7109375" style="60" customWidth="1"/>
    <col min="3" max="6" width="7.7109375" style="23" customWidth="1"/>
    <col min="7" max="7" width="7.7109375" style="32" customWidth="1"/>
    <col min="8" max="8" width="8.140625" style="2" customWidth="1"/>
    <col min="9" max="16384" width="11.421875" style="2" customWidth="1"/>
  </cols>
  <sheetData>
    <row r="1" ht="18"/>
    <row r="2" ht="18"/>
    <row r="3" ht="18"/>
    <row r="4" ht="18"/>
    <row r="5" spans="1:7" s="84" customFormat="1" ht="26.25">
      <c r="A5" s="80" t="s">
        <v>164</v>
      </c>
      <c r="B5" s="81"/>
      <c r="C5" s="82"/>
      <c r="D5" s="82"/>
      <c r="E5" s="82"/>
      <c r="F5" s="82"/>
      <c r="G5" s="83"/>
    </row>
    <row r="6" spans="2:7" ht="21.75" customHeight="1">
      <c r="B6" s="85"/>
      <c r="C6" s="85"/>
      <c r="D6" s="85"/>
      <c r="E6" s="85"/>
      <c r="F6" s="85"/>
      <c r="G6" s="85"/>
    </row>
    <row r="7" ht="6" customHeight="1">
      <c r="G7" s="23"/>
    </row>
    <row r="8" spans="1:7" ht="24.75" customHeight="1">
      <c r="A8" s="5" t="s">
        <v>0</v>
      </c>
      <c r="B8" s="61" t="s">
        <v>59</v>
      </c>
      <c r="C8" s="6" t="s">
        <v>50</v>
      </c>
      <c r="D8" s="35" t="s">
        <v>51</v>
      </c>
      <c r="E8" s="6" t="s">
        <v>52</v>
      </c>
      <c r="F8" s="6" t="s">
        <v>53</v>
      </c>
      <c r="G8" s="31" t="s">
        <v>54</v>
      </c>
    </row>
    <row r="9" spans="1:7" ht="6" customHeight="1">
      <c r="A9" s="25"/>
      <c r="B9" s="62"/>
      <c r="C9" s="19"/>
      <c r="D9" s="19"/>
      <c r="E9" s="19"/>
      <c r="F9" s="19"/>
      <c r="G9" s="26"/>
    </row>
    <row r="10" spans="1:7" ht="21.75" customHeight="1">
      <c r="A10" s="27" t="s">
        <v>3</v>
      </c>
      <c r="B10" s="63" t="str">
        <f>Final!B5</f>
        <v>Büren an der Aare 1</v>
      </c>
      <c r="C10" s="36">
        <f>Final!C5</f>
        <v>364</v>
      </c>
      <c r="D10" s="36">
        <f>Final!D5</f>
        <v>371</v>
      </c>
      <c r="E10" s="36">
        <f>Final!E5</f>
        <v>374</v>
      </c>
      <c r="F10" s="36">
        <f>Final!F5</f>
        <v>385</v>
      </c>
      <c r="G10" s="37">
        <f>Final!G5</f>
        <v>376</v>
      </c>
    </row>
    <row r="11" spans="1:7" ht="21.75" customHeight="1">
      <c r="A11" s="27" t="s">
        <v>4</v>
      </c>
      <c r="B11" s="63" t="str">
        <f>Final!B6</f>
        <v>Schüpfen 1</v>
      </c>
      <c r="C11" s="36">
        <f>Final!C6</f>
        <v>365</v>
      </c>
      <c r="D11" s="36">
        <f>Final!D6</f>
        <v>370</v>
      </c>
      <c r="E11" s="36">
        <f>Final!E6</f>
        <v>377</v>
      </c>
      <c r="F11" s="36">
        <f>Final!F6</f>
        <v>371</v>
      </c>
      <c r="G11" s="37">
        <f>Final!G6</f>
        <v>370</v>
      </c>
    </row>
    <row r="12" spans="1:8" ht="21.75" customHeight="1">
      <c r="A12" s="27" t="s">
        <v>5</v>
      </c>
      <c r="B12" s="63" t="str">
        <f>Final!B7</f>
        <v>Uetendorf 1</v>
      </c>
      <c r="C12" s="36">
        <f>Final!C7</f>
        <v>373</v>
      </c>
      <c r="D12" s="36">
        <f>Final!D7</f>
        <v>377</v>
      </c>
      <c r="E12" s="36">
        <f>Final!E7</f>
        <v>367</v>
      </c>
      <c r="F12" s="36">
        <f>Final!F7</f>
        <v>376</v>
      </c>
      <c r="G12" s="37">
        <f>Final!G7</f>
        <v>369</v>
      </c>
      <c r="H12" s="3" t="s">
        <v>162</v>
      </c>
    </row>
    <row r="13" spans="1:8" ht="21.75" customHeight="1">
      <c r="A13" s="27" t="s">
        <v>6</v>
      </c>
      <c r="B13" s="63" t="str">
        <f>Final!B8</f>
        <v>Uetendorf 2</v>
      </c>
      <c r="C13" s="36">
        <f>Final!C8</f>
        <v>358</v>
      </c>
      <c r="D13" s="36">
        <f>Final!D8</f>
        <v>359</v>
      </c>
      <c r="E13" s="36">
        <f>Final!E8</f>
        <v>370</v>
      </c>
      <c r="F13" s="36">
        <f>Final!F8</f>
        <v>369</v>
      </c>
      <c r="G13" s="38">
        <f>Final!G8</f>
        <v>369</v>
      </c>
      <c r="H13" s="3" t="s">
        <v>163</v>
      </c>
    </row>
    <row r="14" spans="1:16" s="1" customFormat="1" ht="21.75" customHeight="1">
      <c r="A14" s="27" t="s">
        <v>7</v>
      </c>
      <c r="B14" s="64" t="str">
        <f>Halbfinal!B9</f>
        <v>Hindelbank 1</v>
      </c>
      <c r="C14" s="39">
        <f>Halbfinal!C9</f>
        <v>369</v>
      </c>
      <c r="D14" s="39">
        <f>Halbfinal!D9</f>
        <v>375</v>
      </c>
      <c r="E14" s="39">
        <f>Halbfinal!E9</f>
        <v>372</v>
      </c>
      <c r="F14" s="37">
        <f>Halbfinal!F9</f>
        <v>368</v>
      </c>
      <c r="G14" s="32"/>
      <c r="P14" s="2"/>
    </row>
    <row r="15" spans="1:7" s="1" customFormat="1" ht="21.75" customHeight="1">
      <c r="A15" s="27" t="s">
        <v>8</v>
      </c>
      <c r="B15" s="63" t="str">
        <f>Halbfinal!B10</f>
        <v>Zäziwil-Grosshöchstetten 1</v>
      </c>
      <c r="C15" s="36">
        <f>Halbfinal!C10</f>
        <v>368</v>
      </c>
      <c r="D15" s="36">
        <f>Halbfinal!D10</f>
        <v>365</v>
      </c>
      <c r="E15" s="36">
        <f>Halbfinal!E10</f>
        <v>372</v>
      </c>
      <c r="F15" s="37">
        <f>Halbfinal!F10</f>
        <v>365</v>
      </c>
      <c r="G15" s="32"/>
    </row>
    <row r="16" spans="1:7" s="1" customFormat="1" ht="21.75" customHeight="1">
      <c r="A16" s="27" t="s">
        <v>9</v>
      </c>
      <c r="B16" s="63" t="str">
        <f>Halbfinal!B11</f>
        <v>Huttwil 1</v>
      </c>
      <c r="C16" s="36">
        <f>Halbfinal!C11</f>
        <v>366</v>
      </c>
      <c r="D16" s="36">
        <f>Halbfinal!D11</f>
        <v>363</v>
      </c>
      <c r="E16" s="36">
        <f>Halbfinal!E11</f>
        <v>364</v>
      </c>
      <c r="F16" s="37">
        <f>Halbfinal!F11</f>
        <v>351</v>
      </c>
      <c r="G16" s="32"/>
    </row>
    <row r="17" spans="1:7" s="1" customFormat="1" ht="21.75" customHeight="1">
      <c r="A17" s="27" t="s">
        <v>10</v>
      </c>
      <c r="B17" s="63" t="str">
        <f>Halbfinal!B12</f>
        <v>Thun Stadtschützen 1</v>
      </c>
      <c r="C17" s="36">
        <f>Halbfinal!C12</f>
        <v>361</v>
      </c>
      <c r="D17" s="36">
        <f>Halbfinal!D12</f>
        <v>361</v>
      </c>
      <c r="E17" s="36">
        <f>Halbfinal!E12</f>
        <v>366</v>
      </c>
      <c r="F17" s="38">
        <f>Halbfinal!F12</f>
        <v>348</v>
      </c>
      <c r="G17" s="32"/>
    </row>
    <row r="18" spans="1:7" s="1" customFormat="1" ht="21.75" customHeight="1">
      <c r="A18" s="27" t="s">
        <v>11</v>
      </c>
      <c r="B18" s="63" t="str">
        <f>Viertelfinal!B13</f>
        <v>Zweisimmen 1</v>
      </c>
      <c r="C18" s="36">
        <f>Viertelfinal!C13</f>
        <v>358</v>
      </c>
      <c r="D18" s="36">
        <f>Viertelfinal!D13</f>
        <v>360</v>
      </c>
      <c r="E18" s="37">
        <f>Viertelfinal!E13</f>
        <v>360</v>
      </c>
      <c r="F18" s="23"/>
      <c r="G18" s="32"/>
    </row>
    <row r="19" spans="1:7" s="1" customFormat="1" ht="21.75" customHeight="1">
      <c r="A19" s="27" t="s">
        <v>12</v>
      </c>
      <c r="B19" s="63" t="str">
        <f>Viertelfinal!B14</f>
        <v>Hasle-Rüegsau 1</v>
      </c>
      <c r="C19" s="36">
        <f>Viertelfinal!C14</f>
        <v>359</v>
      </c>
      <c r="D19" s="36">
        <f>Viertelfinal!D14</f>
        <v>359</v>
      </c>
      <c r="E19" s="37">
        <f>Viertelfinal!E14</f>
        <v>359</v>
      </c>
      <c r="F19" s="23"/>
      <c r="G19" s="32"/>
    </row>
    <row r="20" spans="1:7" s="1" customFormat="1" ht="21.75" customHeight="1">
      <c r="A20" s="27" t="s">
        <v>13</v>
      </c>
      <c r="B20" s="63" t="str">
        <f>Viertelfinal!B15</f>
        <v>Wimmis-Reutigen 1</v>
      </c>
      <c r="C20" s="36">
        <f>Viertelfinal!C15</f>
        <v>365</v>
      </c>
      <c r="D20" s="36">
        <f>Viertelfinal!D15</f>
        <v>362</v>
      </c>
      <c r="E20" s="37">
        <f>Viertelfinal!E15</f>
        <v>355</v>
      </c>
      <c r="F20" s="23">
        <v>94</v>
      </c>
      <c r="G20" s="32"/>
    </row>
    <row r="21" spans="1:7" s="1" customFormat="1" ht="21.75" customHeight="1">
      <c r="A21" s="27" t="s">
        <v>14</v>
      </c>
      <c r="B21" s="63" t="str">
        <f>Viertelfinal!B16</f>
        <v>Sonceboz La Vignerole</v>
      </c>
      <c r="C21" s="36">
        <f>Viertelfinal!C16</f>
        <v>354</v>
      </c>
      <c r="D21" s="36">
        <f>Viertelfinal!D16</f>
        <v>363</v>
      </c>
      <c r="E21" s="37">
        <f>Viertelfinal!E16</f>
        <v>355</v>
      </c>
      <c r="F21" s="23">
        <v>91</v>
      </c>
      <c r="G21" s="32"/>
    </row>
    <row r="22" spans="1:7" s="1" customFormat="1" ht="21.75" customHeight="1">
      <c r="A22" s="27" t="s">
        <v>15</v>
      </c>
      <c r="B22" s="63" t="str">
        <f>Viertelfinal!B17</f>
        <v>Gürbetal 1</v>
      </c>
      <c r="C22" s="36">
        <f>Viertelfinal!C17</f>
        <v>361</v>
      </c>
      <c r="D22" s="36">
        <f>Viertelfinal!D17</f>
        <v>365</v>
      </c>
      <c r="E22" s="37">
        <f>Viertelfinal!E17</f>
        <v>354</v>
      </c>
      <c r="F22" s="23"/>
      <c r="G22" s="32"/>
    </row>
    <row r="23" spans="1:7" s="1" customFormat="1" ht="21.75" customHeight="1">
      <c r="A23" s="27" t="s">
        <v>16</v>
      </c>
      <c r="B23" s="63" t="str">
        <f>Viertelfinal!B18</f>
        <v>Lützelflüh 1</v>
      </c>
      <c r="C23" s="36">
        <f>Viertelfinal!C18</f>
        <v>355</v>
      </c>
      <c r="D23" s="36">
        <f>Viertelfinal!D18</f>
        <v>365</v>
      </c>
      <c r="E23" s="37">
        <f>Viertelfinal!E18</f>
        <v>350</v>
      </c>
      <c r="F23" s="23"/>
      <c r="G23" s="32"/>
    </row>
    <row r="24" spans="1:7" s="1" customFormat="1" ht="21.75" customHeight="1">
      <c r="A24" s="27" t="s">
        <v>17</v>
      </c>
      <c r="B24" s="63" t="str">
        <f>Viertelfinal!B19</f>
        <v>Frutigen 1</v>
      </c>
      <c r="C24" s="36">
        <f>Viertelfinal!C19</f>
        <v>367</v>
      </c>
      <c r="D24" s="36">
        <f>Viertelfinal!D19</f>
        <v>361</v>
      </c>
      <c r="E24" s="37">
        <f>Viertelfinal!E19</f>
        <v>349</v>
      </c>
      <c r="F24" s="23"/>
      <c r="G24" s="32"/>
    </row>
    <row r="25" spans="1:7" s="1" customFormat="1" ht="21.75" customHeight="1">
      <c r="A25" s="27" t="s">
        <v>18</v>
      </c>
      <c r="B25" s="63" t="str">
        <f>Viertelfinal!B20</f>
        <v>Schwarzenburg 1</v>
      </c>
      <c r="C25" s="36">
        <f>Viertelfinal!C20</f>
        <v>357</v>
      </c>
      <c r="D25" s="36">
        <f>Viertelfinal!D20</f>
        <v>358</v>
      </c>
      <c r="E25" s="38">
        <f>Viertelfinal!E20</f>
        <v>343</v>
      </c>
      <c r="F25" s="23"/>
      <c r="G25" s="32"/>
    </row>
    <row r="26" spans="1:7" s="1" customFormat="1" ht="21.75" customHeight="1">
      <c r="A26" s="27" t="s">
        <v>19</v>
      </c>
      <c r="B26" s="63" t="str">
        <f>Achtelfinal!B21</f>
        <v>Bern Helvetia 1</v>
      </c>
      <c r="C26" s="36">
        <f>Achtelfinal!C21</f>
        <v>357</v>
      </c>
      <c r="D26" s="37">
        <f>Achtelfinal!D21</f>
        <v>358</v>
      </c>
      <c r="E26" s="75" t="s">
        <v>137</v>
      </c>
      <c r="F26" s="23"/>
      <c r="G26" s="75" t="s">
        <v>138</v>
      </c>
    </row>
    <row r="27" spans="1:7" s="1" customFormat="1" ht="21.75" customHeight="1">
      <c r="A27" s="27" t="s">
        <v>20</v>
      </c>
      <c r="B27" s="63" t="str">
        <f>Achtelfinal!B22</f>
        <v>Bümpliz 1</v>
      </c>
      <c r="C27" s="36">
        <f>Achtelfinal!C22</f>
        <v>359</v>
      </c>
      <c r="D27" s="37">
        <f>Achtelfinal!D22</f>
        <v>358</v>
      </c>
      <c r="E27" s="75" t="s">
        <v>137</v>
      </c>
      <c r="F27" s="23"/>
      <c r="G27" s="75" t="s">
        <v>139</v>
      </c>
    </row>
    <row r="28" spans="1:7" s="1" customFormat="1" ht="21.75" customHeight="1">
      <c r="A28" s="27" t="s">
        <v>21</v>
      </c>
      <c r="B28" s="63" t="str">
        <f>Achtelfinal!B23</f>
        <v>Steffisburg 1</v>
      </c>
      <c r="C28" s="36">
        <f>Achtelfinal!C23</f>
        <v>367</v>
      </c>
      <c r="D28" s="37">
        <f>Achtelfinal!D23</f>
        <v>358</v>
      </c>
      <c r="E28" s="3" t="s">
        <v>140</v>
      </c>
      <c r="F28" s="23"/>
      <c r="G28" s="32"/>
    </row>
    <row r="29" spans="1:7" s="1" customFormat="1" ht="21.75" customHeight="1">
      <c r="A29" s="27" t="s">
        <v>22</v>
      </c>
      <c r="B29" s="63" t="str">
        <f>Achtelfinal!B24</f>
        <v>Trub 1</v>
      </c>
      <c r="C29" s="36">
        <f>Achtelfinal!C24</f>
        <v>370</v>
      </c>
      <c r="D29" s="37">
        <f>Achtelfinal!D24</f>
        <v>356</v>
      </c>
      <c r="E29" s="23"/>
      <c r="F29" s="23"/>
      <c r="G29" s="32"/>
    </row>
    <row r="30" spans="1:7" s="1" customFormat="1" ht="21.75" customHeight="1">
      <c r="A30" s="27" t="s">
        <v>23</v>
      </c>
      <c r="B30" s="63" t="str">
        <f>Achtelfinal!B25</f>
        <v>Bern Stadtschützen 1</v>
      </c>
      <c r="C30" s="36">
        <f>Achtelfinal!C25</f>
        <v>359</v>
      </c>
      <c r="D30" s="37">
        <f>Achtelfinal!D25</f>
        <v>355</v>
      </c>
      <c r="E30" s="23">
        <v>95</v>
      </c>
      <c r="F30" s="23"/>
      <c r="G30" s="32"/>
    </row>
    <row r="31" spans="1:7" s="1" customFormat="1" ht="21.75" customHeight="1">
      <c r="A31" s="27" t="s">
        <v>24</v>
      </c>
      <c r="B31" s="63" t="str">
        <f>Achtelfinal!B26</f>
        <v>Herzogenbuchsee 1</v>
      </c>
      <c r="C31" s="36">
        <f>Achtelfinal!C26</f>
        <v>368</v>
      </c>
      <c r="D31" s="37">
        <f>Achtelfinal!D26</f>
        <v>355</v>
      </c>
      <c r="E31" s="23">
        <v>90</v>
      </c>
      <c r="F31" s="23"/>
      <c r="G31" s="32"/>
    </row>
    <row r="32" spans="1:7" s="1" customFormat="1" ht="21.75" customHeight="1">
      <c r="A32" s="27" t="s">
        <v>25</v>
      </c>
      <c r="B32" s="63" t="str">
        <f>Achtelfinal!B27</f>
        <v>Konolfingen 1</v>
      </c>
      <c r="C32" s="36">
        <f>Achtelfinal!C27</f>
        <v>358</v>
      </c>
      <c r="D32" s="37">
        <f>Achtelfinal!D27</f>
        <v>354</v>
      </c>
      <c r="E32" s="23"/>
      <c r="F32" s="23"/>
      <c r="G32" s="32"/>
    </row>
    <row r="33" spans="1:7" s="1" customFormat="1" ht="21.75" customHeight="1">
      <c r="A33" s="27" t="s">
        <v>26</v>
      </c>
      <c r="B33" s="63" t="str">
        <f>Achtelfinal!B28</f>
        <v>Kirchberg-Lyssach 1</v>
      </c>
      <c r="C33" s="36">
        <f>Achtelfinal!C28</f>
        <v>354</v>
      </c>
      <c r="D33" s="37">
        <f>Achtelfinal!D28</f>
        <v>353</v>
      </c>
      <c r="E33" s="23"/>
      <c r="F33" s="23"/>
      <c r="G33" s="32"/>
    </row>
    <row r="34" spans="1:7" s="1" customFormat="1" ht="21.75" customHeight="1">
      <c r="A34" s="27" t="s">
        <v>27</v>
      </c>
      <c r="B34" s="63" t="str">
        <f>Achtelfinal!B29</f>
        <v>Sumiswald 1</v>
      </c>
      <c r="C34" s="36">
        <f>Achtelfinal!C29</f>
        <v>358</v>
      </c>
      <c r="D34" s="37">
        <f>Achtelfinal!D29</f>
        <v>352</v>
      </c>
      <c r="E34" s="23"/>
      <c r="F34" s="23"/>
      <c r="G34" s="32"/>
    </row>
    <row r="35" spans="1:7" s="1" customFormat="1" ht="21.75" customHeight="1">
      <c r="A35" s="27" t="s">
        <v>28</v>
      </c>
      <c r="B35" s="63" t="str">
        <f>Achtelfinal!B30</f>
        <v>Huttwil 2</v>
      </c>
      <c r="C35" s="36">
        <f>Achtelfinal!C30</f>
        <v>354</v>
      </c>
      <c r="D35" s="37">
        <f>Achtelfinal!D30</f>
        <v>351</v>
      </c>
      <c r="E35" s="23"/>
      <c r="F35" s="23"/>
      <c r="G35" s="32"/>
    </row>
    <row r="36" spans="1:7" s="1" customFormat="1" ht="21.75" customHeight="1">
      <c r="A36" s="27" t="s">
        <v>29</v>
      </c>
      <c r="B36" s="63" t="str">
        <f>Achtelfinal!B31</f>
        <v>Oberhasli 1</v>
      </c>
      <c r="C36" s="36">
        <f>Achtelfinal!C31</f>
        <v>352</v>
      </c>
      <c r="D36" s="37">
        <f>Achtelfinal!D31</f>
        <v>349</v>
      </c>
      <c r="E36" s="23"/>
      <c r="F36" s="23"/>
      <c r="G36" s="32"/>
    </row>
    <row r="37" spans="1:7" s="1" customFormat="1" ht="21.75" customHeight="1">
      <c r="A37" s="27" t="s">
        <v>30</v>
      </c>
      <c r="B37" s="63" t="str">
        <f>Achtelfinal!B32</f>
        <v>Kirchberg-Lyssach 2</v>
      </c>
      <c r="C37" s="36">
        <f>Achtelfinal!C32</f>
        <v>353</v>
      </c>
      <c r="D37" s="37">
        <f>Achtelfinal!D32</f>
        <v>348</v>
      </c>
      <c r="E37" s="23"/>
      <c r="F37" s="23"/>
      <c r="G37" s="32"/>
    </row>
    <row r="38" spans="1:7" s="1" customFormat="1" ht="21.75" customHeight="1">
      <c r="A38" s="27" t="s">
        <v>31</v>
      </c>
      <c r="B38" s="65" t="str">
        <f>Achtelfinal!B33</f>
        <v>Bätterkinden-Jegenstorf 1</v>
      </c>
      <c r="C38" s="40">
        <f>Achtelfinal!C33</f>
        <v>360</v>
      </c>
      <c r="D38" s="38">
        <f>Achtelfinal!D33</f>
        <v>347</v>
      </c>
      <c r="E38" s="23"/>
      <c r="F38" s="23"/>
      <c r="G38" s="32"/>
    </row>
    <row r="39" spans="1:7" s="1" customFormat="1" ht="21.75" customHeight="1">
      <c r="A39" s="44"/>
      <c r="B39" s="66"/>
      <c r="C39" s="45"/>
      <c r="D39" s="23"/>
      <c r="E39" s="23"/>
      <c r="F39" s="23"/>
      <c r="G39" s="32"/>
    </row>
    <row r="40" spans="1:7" s="1" customFormat="1" ht="6" customHeight="1">
      <c r="A40" s="30"/>
      <c r="B40" s="67"/>
      <c r="C40" s="43"/>
      <c r="D40" s="23"/>
      <c r="E40" s="23"/>
      <c r="F40" s="23"/>
      <c r="G40" s="32"/>
    </row>
    <row r="41" spans="1:16" ht="24.75" customHeight="1">
      <c r="A41" s="5" t="s">
        <v>0</v>
      </c>
      <c r="B41" s="61" t="s">
        <v>59</v>
      </c>
      <c r="C41" s="31" t="s">
        <v>50</v>
      </c>
      <c r="G41" s="23"/>
      <c r="P41" s="1"/>
    </row>
    <row r="42" spans="1:3" ht="6" customHeight="1">
      <c r="A42" s="25"/>
      <c r="B42" s="62"/>
      <c r="C42" s="20"/>
    </row>
    <row r="43" spans="1:16" s="1" customFormat="1" ht="21.75" customHeight="1">
      <c r="A43" s="33" t="s">
        <v>32</v>
      </c>
      <c r="B43" s="64" t="str">
        <f>Vorrunde!B34</f>
        <v>Bern Union</v>
      </c>
      <c r="C43" s="41">
        <f>Vorrunde!D34</f>
        <v>352</v>
      </c>
      <c r="D43" s="23">
        <v>90</v>
      </c>
      <c r="E43" s="23"/>
      <c r="F43" s="23"/>
      <c r="G43" s="32"/>
      <c r="P43" s="2"/>
    </row>
    <row r="44" spans="1:7" s="1" customFormat="1" ht="21.75" customHeight="1">
      <c r="A44" s="27" t="s">
        <v>33</v>
      </c>
      <c r="B44" s="64" t="str">
        <f>Vorrunde!B35</f>
        <v>Burgdorf 1</v>
      </c>
      <c r="C44" s="41">
        <f>Vorrunde!D35</f>
        <v>349</v>
      </c>
      <c r="D44" s="23"/>
      <c r="E44" s="23"/>
      <c r="F44" s="23"/>
      <c r="G44" s="32"/>
    </row>
    <row r="45" spans="1:7" s="1" customFormat="1" ht="21.75" customHeight="1">
      <c r="A45" s="27" t="s">
        <v>34</v>
      </c>
      <c r="B45" s="64" t="str">
        <f>Vorrunde!B36</f>
        <v>Oberhofen-Hilterfingen 1</v>
      </c>
      <c r="C45" s="41">
        <f>Vorrunde!D36</f>
        <v>346</v>
      </c>
      <c r="D45" s="22"/>
      <c r="E45" s="23"/>
      <c r="F45" s="23"/>
      <c r="G45" s="32"/>
    </row>
    <row r="46" spans="1:7" s="1" customFormat="1" ht="21.75" customHeight="1">
      <c r="A46" s="27" t="s">
        <v>35</v>
      </c>
      <c r="B46" s="64" t="str">
        <f>Vorrunde!B37</f>
        <v>Bremgarten-Kirchlindach 1</v>
      </c>
      <c r="C46" s="41">
        <f>Vorrunde!D37</f>
        <v>345</v>
      </c>
      <c r="D46" s="22"/>
      <c r="E46" s="71"/>
      <c r="F46" s="23"/>
      <c r="G46" s="32"/>
    </row>
    <row r="47" spans="1:7" s="1" customFormat="1" ht="21.75" customHeight="1">
      <c r="A47" s="27" t="s">
        <v>36</v>
      </c>
      <c r="B47" s="64" t="str">
        <f>Vorrunde!B38</f>
        <v>Erlenbach 1</v>
      </c>
      <c r="C47" s="41">
        <f>Vorrunde!D38</f>
        <v>344</v>
      </c>
      <c r="D47" s="22"/>
      <c r="E47" s="71"/>
      <c r="F47" s="23"/>
      <c r="G47" s="32"/>
    </row>
    <row r="48" spans="1:7" s="1" customFormat="1" ht="21.75" customHeight="1">
      <c r="A48" s="27" t="s">
        <v>37</v>
      </c>
      <c r="B48" s="64" t="str">
        <f>Vorrunde!B39</f>
        <v>Riedbach-Oberbottigen 1</v>
      </c>
      <c r="C48" s="41">
        <f>Vorrunde!D39</f>
        <v>343</v>
      </c>
      <c r="D48" s="22" t="s">
        <v>123</v>
      </c>
      <c r="E48" s="71"/>
      <c r="F48" s="23"/>
      <c r="G48" s="32"/>
    </row>
    <row r="49" spans="1:7" s="1" customFormat="1" ht="21.75" customHeight="1">
      <c r="A49" s="27" t="s">
        <v>38</v>
      </c>
      <c r="B49" s="64" t="str">
        <f>Vorrunde!B40</f>
        <v>Leuzingen 1</v>
      </c>
      <c r="C49" s="41">
        <f>Vorrunde!D40</f>
        <v>343</v>
      </c>
      <c r="D49" s="22" t="s">
        <v>124</v>
      </c>
      <c r="E49" s="23"/>
      <c r="F49" s="23"/>
      <c r="G49" s="32"/>
    </row>
    <row r="50" spans="1:7" s="1" customFormat="1" ht="21.75" customHeight="1">
      <c r="A50" s="27" t="s">
        <v>39</v>
      </c>
      <c r="B50" s="64" t="str">
        <f>Vorrunde!B41</f>
        <v>Pieterlen Neufeld 1</v>
      </c>
      <c r="C50" s="41">
        <f>Vorrunde!D41</f>
        <v>340</v>
      </c>
      <c r="D50" s="22"/>
      <c r="E50" s="23"/>
      <c r="F50" s="23"/>
      <c r="G50" s="32"/>
    </row>
    <row r="51" spans="1:7" s="1" customFormat="1" ht="21.75" customHeight="1">
      <c r="A51" s="27" t="s">
        <v>40</v>
      </c>
      <c r="B51" s="64" t="str">
        <f>Vorrunde!B42</f>
        <v>Bern Helvetia 2</v>
      </c>
      <c r="C51" s="41">
        <f>Vorrunde!D42</f>
        <v>339</v>
      </c>
      <c r="D51" s="22"/>
      <c r="E51" s="71"/>
      <c r="F51" s="23"/>
      <c r="G51" s="32"/>
    </row>
    <row r="52" spans="1:7" s="1" customFormat="1" ht="21.75" customHeight="1">
      <c r="A52" s="27" t="s">
        <v>41</v>
      </c>
      <c r="B52" s="64" t="str">
        <f>Vorrunde!B43</f>
        <v>Thun-Strättligen</v>
      </c>
      <c r="C52" s="41">
        <f>Vorrunde!D43</f>
        <v>338</v>
      </c>
      <c r="D52" s="22"/>
      <c r="E52" s="71"/>
      <c r="F52" s="23"/>
      <c r="G52" s="32"/>
    </row>
    <row r="53" spans="1:7" s="1" customFormat="1" ht="21.75" customHeight="1">
      <c r="A53" s="27" t="s">
        <v>42</v>
      </c>
      <c r="B53" s="64" t="str">
        <f>Vorrunde!B44</f>
        <v>Schliern 1</v>
      </c>
      <c r="C53" s="41">
        <f>Vorrunde!D44</f>
        <v>337</v>
      </c>
      <c r="D53" s="22"/>
      <c r="E53" s="71"/>
      <c r="F53" s="23"/>
      <c r="G53" s="32"/>
    </row>
    <row r="54" spans="1:7" s="1" customFormat="1" ht="21.75" customHeight="1">
      <c r="A54" s="27" t="s">
        <v>44</v>
      </c>
      <c r="B54" s="64" t="str">
        <f>Vorrunde!B46</f>
        <v>Gürbetal 2</v>
      </c>
      <c r="C54" s="41">
        <f>Vorrunde!D46</f>
        <v>334</v>
      </c>
      <c r="D54" s="74" t="s">
        <v>125</v>
      </c>
      <c r="E54" s="23"/>
      <c r="F54" s="75" t="s">
        <v>126</v>
      </c>
      <c r="G54" s="32"/>
    </row>
    <row r="55" spans="1:7" s="1" customFormat="1" ht="21.75" customHeight="1">
      <c r="A55" s="27" t="s">
        <v>43</v>
      </c>
      <c r="B55" s="64" t="str">
        <f>Vorrunde!B45</f>
        <v>Bern Landwehrschützen 1</v>
      </c>
      <c r="C55" s="41">
        <f>Vorrunde!D45</f>
        <v>334</v>
      </c>
      <c r="D55" s="74" t="s">
        <v>125</v>
      </c>
      <c r="E55" s="23"/>
      <c r="F55" s="75" t="s">
        <v>127</v>
      </c>
      <c r="G55" s="32"/>
    </row>
    <row r="56" spans="1:7" s="1" customFormat="1" ht="21.75" customHeight="1">
      <c r="A56" s="27" t="s">
        <v>45</v>
      </c>
      <c r="B56" s="64" t="str">
        <f>Vorrunde!B47</f>
        <v>Zäziwil-Grosshöchstetten 2</v>
      </c>
      <c r="C56" s="41">
        <f>Vorrunde!D47</f>
        <v>333</v>
      </c>
      <c r="D56" s="22"/>
      <c r="E56" s="71"/>
      <c r="F56" s="23"/>
      <c r="G56" s="32"/>
    </row>
    <row r="57" spans="1:7" s="1" customFormat="1" ht="21.75" customHeight="1">
      <c r="A57" s="27" t="s">
        <v>46</v>
      </c>
      <c r="B57" s="64" t="str">
        <f>Vorrunde!B48</f>
        <v>Boltigen 2</v>
      </c>
      <c r="C57" s="41">
        <f>Vorrunde!D48</f>
        <v>329</v>
      </c>
      <c r="D57" s="22"/>
      <c r="E57" s="71"/>
      <c r="F57" s="23"/>
      <c r="G57" s="32"/>
    </row>
    <row r="58" spans="1:7" s="1" customFormat="1" ht="21.75" customHeight="1">
      <c r="A58" s="27" t="s">
        <v>47</v>
      </c>
      <c r="B58" s="64" t="str">
        <f>Vorrunde!B49</f>
        <v>Büren an der Aare 2</v>
      </c>
      <c r="C58" s="41">
        <f>Vorrunde!D49</f>
        <v>324</v>
      </c>
      <c r="D58" s="22"/>
      <c r="E58" s="23"/>
      <c r="F58" s="23"/>
      <c r="G58" s="32"/>
    </row>
    <row r="59" spans="1:7" s="1" customFormat="1" ht="21.75" customHeight="1">
      <c r="A59" s="27" t="s">
        <v>48</v>
      </c>
      <c r="B59" s="64" t="str">
        <f>Vorrunde!B50</f>
        <v>Ursenbach 1</v>
      </c>
      <c r="C59" s="41">
        <f>Vorrunde!D50</f>
        <v>315</v>
      </c>
      <c r="D59" s="22"/>
      <c r="E59" s="23"/>
      <c r="F59" s="23"/>
      <c r="G59" s="32"/>
    </row>
    <row r="60" spans="1:7" s="1" customFormat="1" ht="21.75" customHeight="1">
      <c r="A60" s="34" t="s">
        <v>49</v>
      </c>
      <c r="B60" s="65" t="str">
        <f>Vorrunde!B51</f>
        <v>Thun Stadtschützen 2</v>
      </c>
      <c r="C60" s="38">
        <f>Vorrunde!D51</f>
        <v>213</v>
      </c>
      <c r="D60" s="22"/>
      <c r="E60" s="23"/>
      <c r="F60" s="23"/>
      <c r="G60" s="32"/>
    </row>
    <row r="61" spans="1:7" s="1" customFormat="1" ht="21.75" customHeight="1">
      <c r="A61" s="22"/>
      <c r="B61" s="60"/>
      <c r="C61" s="23"/>
      <c r="D61" s="22"/>
      <c r="E61" s="71"/>
      <c r="F61" s="23"/>
      <c r="G61" s="32"/>
    </row>
    <row r="62" spans="1:7" s="1" customFormat="1" ht="21.75" customHeight="1">
      <c r="A62" s="22"/>
      <c r="B62" s="60"/>
      <c r="C62" s="23"/>
      <c r="D62" s="22"/>
      <c r="E62" s="71"/>
      <c r="F62" s="23"/>
      <c r="G62" s="32"/>
    </row>
    <row r="63" spans="1:7" s="1" customFormat="1" ht="21.75" customHeight="1">
      <c r="A63" s="22"/>
      <c r="B63" s="60"/>
      <c r="C63" s="23"/>
      <c r="D63" s="22"/>
      <c r="E63" s="71"/>
      <c r="F63" s="23"/>
      <c r="G63" s="32"/>
    </row>
    <row r="64" spans="1:7" s="1" customFormat="1" ht="21.75" customHeight="1">
      <c r="A64" s="22"/>
      <c r="B64" s="60"/>
      <c r="C64" s="23"/>
      <c r="D64" s="22"/>
      <c r="E64" s="71"/>
      <c r="F64" s="23"/>
      <c r="G64" s="32"/>
    </row>
    <row r="65" spans="1:7" s="1" customFormat="1" ht="21.75" customHeight="1">
      <c r="A65" s="22"/>
      <c r="B65" s="60"/>
      <c r="C65" s="23"/>
      <c r="D65" s="22"/>
      <c r="E65" s="23"/>
      <c r="F65" s="23"/>
      <c r="G65" s="32"/>
    </row>
    <row r="66" spans="1:7" s="1" customFormat="1" ht="21.75" customHeight="1">
      <c r="A66" s="22"/>
      <c r="B66" s="60"/>
      <c r="C66" s="23"/>
      <c r="D66" s="22"/>
      <c r="E66" s="23"/>
      <c r="F66" s="23"/>
      <c r="G66" s="32"/>
    </row>
    <row r="67" spans="1:7" s="1" customFormat="1" ht="21.75" customHeight="1">
      <c r="A67" s="22"/>
      <c r="B67" s="60"/>
      <c r="C67" s="23"/>
      <c r="D67" s="23"/>
      <c r="E67" s="23"/>
      <c r="F67" s="23"/>
      <c r="G67" s="32"/>
    </row>
    <row r="68" spans="1:7" s="1" customFormat="1" ht="21.75" customHeight="1">
      <c r="A68" s="22"/>
      <c r="B68" s="60"/>
      <c r="C68" s="23"/>
      <c r="D68" s="23"/>
      <c r="E68" s="23"/>
      <c r="F68" s="23"/>
      <c r="G68" s="32"/>
    </row>
    <row r="69" spans="1:7" s="1" customFormat="1" ht="21.75" customHeight="1">
      <c r="A69" s="22"/>
      <c r="B69" s="60"/>
      <c r="C69" s="23"/>
      <c r="D69" s="23"/>
      <c r="E69" s="23"/>
      <c r="F69" s="23"/>
      <c r="G69" s="32"/>
    </row>
    <row r="70" spans="1:7" s="1" customFormat="1" ht="21.75" customHeight="1">
      <c r="A70" s="22"/>
      <c r="B70" s="60"/>
      <c r="C70" s="23"/>
      <c r="D70" s="23"/>
      <c r="E70" s="23"/>
      <c r="F70" s="23"/>
      <c r="G70" s="32"/>
    </row>
    <row r="71" spans="1:7" s="1" customFormat="1" ht="21.75" customHeight="1">
      <c r="A71" s="22"/>
      <c r="B71" s="60"/>
      <c r="C71" s="23"/>
      <c r="D71" s="23"/>
      <c r="E71" s="23"/>
      <c r="F71" s="23"/>
      <c r="G71" s="32"/>
    </row>
    <row r="72" ht="18">
      <c r="P72" s="1"/>
    </row>
  </sheetData>
  <sheetProtection/>
  <mergeCells count="1">
    <mergeCell ref="B6:G6"/>
  </mergeCells>
  <printOptions/>
  <pageMargins left="1" right="0.2362204724409449" top="0.984251968503937" bottom="0.7874015748031497" header="0.5905511811023623" footer="0.5905511811023623"/>
  <pageSetup horizontalDpi="300" verticalDpi="300" orientation="portrait" paperSize="9" r:id="rId4"/>
  <headerFooter alignWithMargins="0">
    <oddHeader>&amp;C&amp;"Arial,Fett Kursiv"&amp;22Gesamtgruppenrangliste</oddHeader>
    <oddFooter>&amp;L&amp;8Kant. Final SPGM 50m&amp;R&amp;8MSSV 19. September 2009 / wit.</oddFooter>
  </headerFooter>
  <rowBreaks count="1" manualBreakCount="1">
    <brk id="39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8.7109375" style="56" customWidth="1"/>
    <col min="2" max="3" width="28.7109375" style="57" customWidth="1"/>
    <col min="4" max="4" width="21.7109375" style="79" customWidth="1"/>
    <col min="5" max="16384" width="11.421875" style="50" customWidth="1"/>
  </cols>
  <sheetData>
    <row r="1" spans="1:7" s="84" customFormat="1" ht="26.25">
      <c r="A1" s="80" t="s">
        <v>164</v>
      </c>
      <c r="B1" s="81"/>
      <c r="C1" s="82"/>
      <c r="D1" s="82"/>
      <c r="E1" s="82"/>
      <c r="F1" s="82"/>
      <c r="G1" s="83"/>
    </row>
    <row r="2" spans="1:4" ht="6" customHeight="1">
      <c r="A2" s="48"/>
      <c r="B2" s="49"/>
      <c r="C2" s="49"/>
      <c r="D2" s="76"/>
    </row>
    <row r="3" spans="1:4" s="53" customFormat="1" ht="24.75" customHeight="1">
      <c r="A3" s="51" t="s">
        <v>1</v>
      </c>
      <c r="B3" s="52" t="s">
        <v>57</v>
      </c>
      <c r="C3" s="52" t="s">
        <v>60</v>
      </c>
      <c r="D3" s="77" t="s">
        <v>58</v>
      </c>
    </row>
    <row r="4" spans="1:4" ht="6" customHeight="1">
      <c r="A4" s="54"/>
      <c r="B4" s="55"/>
      <c r="C4" s="55"/>
      <c r="D4" s="78"/>
    </row>
    <row r="5" spans="1:4" ht="6" customHeight="1">
      <c r="A5" s="48"/>
      <c r="B5" s="49"/>
      <c r="C5" s="49"/>
      <c r="D5" s="76"/>
    </row>
    <row r="6" spans="1:4" ht="15" customHeight="1">
      <c r="A6" s="56">
        <v>98</v>
      </c>
      <c r="B6" s="57" t="s">
        <v>135</v>
      </c>
      <c r="C6" s="57" t="s">
        <v>116</v>
      </c>
      <c r="D6" s="79" t="s">
        <v>145</v>
      </c>
    </row>
    <row r="7" spans="1:4" ht="15" customHeight="1">
      <c r="A7" s="56">
        <v>98</v>
      </c>
      <c r="B7" s="57" t="s">
        <v>107</v>
      </c>
      <c r="C7" s="57" t="s">
        <v>108</v>
      </c>
      <c r="D7" s="79" t="s">
        <v>156</v>
      </c>
    </row>
    <row r="8" spans="1:4" ht="15" customHeight="1">
      <c r="A8" s="56">
        <v>98</v>
      </c>
      <c r="B8" s="57" t="s">
        <v>141</v>
      </c>
      <c r="C8" s="57" t="s">
        <v>116</v>
      </c>
      <c r="D8" s="79" t="s">
        <v>148</v>
      </c>
    </row>
    <row r="9" ht="7.5" customHeight="1"/>
    <row r="10" spans="1:4" ht="15" customHeight="1">
      <c r="A10" s="56">
        <v>97</v>
      </c>
      <c r="B10" s="57" t="s">
        <v>115</v>
      </c>
      <c r="C10" s="57" t="s">
        <v>116</v>
      </c>
      <c r="D10" s="79" t="s">
        <v>148</v>
      </c>
    </row>
    <row r="11" spans="1:4" ht="15" customHeight="1">
      <c r="A11" s="56">
        <v>97</v>
      </c>
      <c r="B11" s="57" t="s">
        <v>119</v>
      </c>
      <c r="C11" s="57" t="s">
        <v>120</v>
      </c>
      <c r="D11" s="79" t="s">
        <v>146</v>
      </c>
    </row>
    <row r="12" spans="1:4" ht="15" customHeight="1">
      <c r="A12" s="56">
        <v>97</v>
      </c>
      <c r="B12" s="57" t="s">
        <v>134</v>
      </c>
      <c r="C12" s="57" t="s">
        <v>121</v>
      </c>
      <c r="D12" s="79" t="s">
        <v>145</v>
      </c>
    </row>
    <row r="13" ht="7.5" customHeight="1"/>
    <row r="14" spans="1:4" ht="15" customHeight="1">
      <c r="A14" s="56">
        <v>96</v>
      </c>
      <c r="B14" s="57" t="s">
        <v>151</v>
      </c>
      <c r="C14" s="57" t="s">
        <v>108</v>
      </c>
      <c r="D14" s="79" t="s">
        <v>148</v>
      </c>
    </row>
    <row r="15" spans="1:4" ht="15" customHeight="1">
      <c r="A15" s="56">
        <v>96</v>
      </c>
      <c r="B15" s="57" t="s">
        <v>115</v>
      </c>
      <c r="C15" s="57" t="s">
        <v>116</v>
      </c>
      <c r="D15" s="79" t="s">
        <v>146</v>
      </c>
    </row>
    <row r="16" spans="1:4" ht="15" customHeight="1">
      <c r="A16" s="56">
        <v>96</v>
      </c>
      <c r="B16" s="57" t="s">
        <v>150</v>
      </c>
      <c r="C16" s="57" t="s">
        <v>108</v>
      </c>
      <c r="D16" s="79" t="s">
        <v>148</v>
      </c>
    </row>
    <row r="17" spans="1:4" ht="15" customHeight="1">
      <c r="A17" s="56">
        <v>96</v>
      </c>
      <c r="B17" s="57" t="s">
        <v>153</v>
      </c>
      <c r="C17" s="57" t="s">
        <v>154</v>
      </c>
      <c r="D17" s="79" t="s">
        <v>148</v>
      </c>
    </row>
    <row r="18" spans="1:4" ht="15" customHeight="1">
      <c r="A18" s="56">
        <v>96</v>
      </c>
      <c r="B18" s="57" t="s">
        <v>112</v>
      </c>
      <c r="C18" s="57" t="s">
        <v>111</v>
      </c>
      <c r="D18" s="79" t="s">
        <v>157</v>
      </c>
    </row>
    <row r="19" spans="1:4" ht="15" customHeight="1">
      <c r="A19" s="56">
        <v>96</v>
      </c>
      <c r="B19" s="57" t="s">
        <v>131</v>
      </c>
      <c r="C19" s="57" t="s">
        <v>132</v>
      </c>
      <c r="D19" s="79" t="s">
        <v>158</v>
      </c>
    </row>
    <row r="20" spans="1:4" ht="15" customHeight="1">
      <c r="A20" s="56">
        <v>96</v>
      </c>
      <c r="B20" s="57" t="s">
        <v>143</v>
      </c>
      <c r="C20" s="57" t="s">
        <v>108</v>
      </c>
      <c r="D20" s="79" t="s">
        <v>147</v>
      </c>
    </row>
    <row r="21" spans="1:4" ht="15" customHeight="1">
      <c r="A21" s="56">
        <v>96</v>
      </c>
      <c r="B21" s="57" t="s">
        <v>134</v>
      </c>
      <c r="C21" s="57" t="s">
        <v>121</v>
      </c>
      <c r="D21" s="79" t="s">
        <v>159</v>
      </c>
    </row>
    <row r="22" spans="1:4" ht="15" customHeight="1">
      <c r="A22" s="56">
        <v>96</v>
      </c>
      <c r="B22" s="57" t="s">
        <v>122</v>
      </c>
      <c r="C22" s="57" t="s">
        <v>121</v>
      </c>
      <c r="D22" s="79" t="s">
        <v>145</v>
      </c>
    </row>
    <row r="23" spans="1:4" ht="15" customHeight="1">
      <c r="A23" s="56">
        <v>96</v>
      </c>
      <c r="B23" s="57" t="s">
        <v>107</v>
      </c>
      <c r="C23" s="57" t="s">
        <v>108</v>
      </c>
      <c r="D23" s="79" t="s">
        <v>147</v>
      </c>
    </row>
    <row r="24" spans="1:4" ht="15" customHeight="1">
      <c r="A24" s="56">
        <v>96</v>
      </c>
      <c r="B24" s="57" t="s">
        <v>141</v>
      </c>
      <c r="C24" s="57" t="s">
        <v>116</v>
      </c>
      <c r="D24" s="79" t="s">
        <v>147</v>
      </c>
    </row>
    <row r="25" ht="7.5" customHeight="1"/>
    <row r="26" spans="1:4" ht="15" customHeight="1">
      <c r="A26" s="56">
        <v>95</v>
      </c>
      <c r="B26" s="57" t="s">
        <v>151</v>
      </c>
      <c r="C26" s="57" t="s">
        <v>108</v>
      </c>
      <c r="D26" s="79" t="s">
        <v>54</v>
      </c>
    </row>
    <row r="27" spans="1:4" ht="15" customHeight="1">
      <c r="A27" s="56">
        <v>95</v>
      </c>
      <c r="B27" s="57" t="s">
        <v>135</v>
      </c>
      <c r="C27" s="57" t="s">
        <v>116</v>
      </c>
      <c r="D27" s="79" t="s">
        <v>161</v>
      </c>
    </row>
    <row r="28" spans="1:4" ht="15" customHeight="1">
      <c r="A28" s="56">
        <v>95</v>
      </c>
      <c r="B28" s="57" t="s">
        <v>113</v>
      </c>
      <c r="C28" s="57" t="s">
        <v>114</v>
      </c>
      <c r="D28" s="79" t="s">
        <v>146</v>
      </c>
    </row>
    <row r="29" spans="1:4" ht="15" customHeight="1">
      <c r="A29" s="56">
        <v>95</v>
      </c>
      <c r="B29" s="57" t="s">
        <v>152</v>
      </c>
      <c r="C29" s="57" t="s">
        <v>120</v>
      </c>
      <c r="D29" s="79" t="s">
        <v>148</v>
      </c>
    </row>
    <row r="30" spans="1:4" ht="15" customHeight="1">
      <c r="A30" s="56">
        <v>95</v>
      </c>
      <c r="B30" s="57" t="s">
        <v>110</v>
      </c>
      <c r="C30" s="57" t="s">
        <v>109</v>
      </c>
      <c r="D30" s="79" t="s">
        <v>146</v>
      </c>
    </row>
    <row r="31" spans="1:4" ht="15" customHeight="1">
      <c r="A31" s="56">
        <v>95</v>
      </c>
      <c r="B31" s="57" t="s">
        <v>117</v>
      </c>
      <c r="C31" s="57" t="s">
        <v>118</v>
      </c>
      <c r="D31" s="79" t="s">
        <v>146</v>
      </c>
    </row>
    <row r="32" spans="1:4" ht="15" customHeight="1">
      <c r="A32" s="56">
        <v>95</v>
      </c>
      <c r="B32" s="57" t="s">
        <v>144</v>
      </c>
      <c r="C32" s="57" t="s">
        <v>132</v>
      </c>
      <c r="D32" s="79" t="s">
        <v>147</v>
      </c>
    </row>
    <row r="33" spans="1:4" ht="15" customHeight="1">
      <c r="A33" s="58">
        <v>95</v>
      </c>
      <c r="B33" s="57" t="s">
        <v>143</v>
      </c>
      <c r="C33" s="57" t="s">
        <v>108</v>
      </c>
      <c r="D33" s="79" t="s">
        <v>54</v>
      </c>
    </row>
    <row r="34" spans="1:4" ht="15" customHeight="1">
      <c r="A34" s="56">
        <v>95</v>
      </c>
      <c r="B34" s="57" t="s">
        <v>149</v>
      </c>
      <c r="C34" s="57" t="s">
        <v>121</v>
      </c>
      <c r="D34" s="79" t="s">
        <v>148</v>
      </c>
    </row>
    <row r="35" spans="1:4" ht="15" customHeight="1">
      <c r="A35" s="56">
        <v>95</v>
      </c>
      <c r="B35" s="57" t="s">
        <v>122</v>
      </c>
      <c r="C35" s="57" t="s">
        <v>121</v>
      </c>
      <c r="D35" s="79" t="s">
        <v>146</v>
      </c>
    </row>
    <row r="36" spans="1:4" ht="15" customHeight="1">
      <c r="A36" s="56">
        <v>95</v>
      </c>
      <c r="B36" s="57" t="s">
        <v>128</v>
      </c>
      <c r="C36" s="57" t="s">
        <v>155</v>
      </c>
      <c r="D36" s="79" t="s">
        <v>145</v>
      </c>
    </row>
    <row r="37" spans="1:4" ht="15" customHeight="1">
      <c r="A37" s="56">
        <v>95</v>
      </c>
      <c r="B37" s="57" t="s">
        <v>133</v>
      </c>
      <c r="C37" s="57" t="s">
        <v>132</v>
      </c>
      <c r="D37" s="79" t="s">
        <v>145</v>
      </c>
    </row>
    <row r="38" spans="1:4" ht="15" customHeight="1">
      <c r="A38" s="56">
        <v>95</v>
      </c>
      <c r="B38" s="57" t="s">
        <v>142</v>
      </c>
      <c r="C38" s="57" t="s">
        <v>116</v>
      </c>
      <c r="D38" s="79" t="s">
        <v>159</v>
      </c>
    </row>
    <row r="39" spans="1:4" ht="15" customHeight="1">
      <c r="A39" s="56">
        <v>95</v>
      </c>
      <c r="B39" s="57" t="s">
        <v>136</v>
      </c>
      <c r="C39" s="57" t="s">
        <v>111</v>
      </c>
      <c r="D39" s="79" t="s">
        <v>145</v>
      </c>
    </row>
    <row r="40" spans="1:4" ht="15" customHeight="1">
      <c r="A40" s="56">
        <v>95</v>
      </c>
      <c r="B40" s="57" t="s">
        <v>129</v>
      </c>
      <c r="C40" s="57" t="s">
        <v>130</v>
      </c>
      <c r="D40" s="79" t="s">
        <v>145</v>
      </c>
    </row>
    <row r="41" ht="21.75" customHeight="1"/>
    <row r="42" ht="21.75" customHeight="1"/>
    <row r="43" ht="21.7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</sheetData>
  <sheetProtection/>
  <printOptions/>
  <pageMargins left="0.984251968503937" right="0.3937007874015748" top="0.984251968503937" bottom="0.7874015748031497" header="0.5905511811023623" footer="0.5905511811023623"/>
  <pageSetup horizontalDpi="600" verticalDpi="600" orientation="portrait" paperSize="9" r:id="rId1"/>
  <headerFooter alignWithMargins="0">
    <oddHeader>&amp;C&amp;"Arial,Fett Kursiv"&amp;22Höchste Einzelresultate</oddHeader>
    <oddFooter>&amp;L&amp;8Kant. Final SPGM 50 Meter&amp;R&amp;8MSSV 19. September 2009 / wit.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1">
      <selection activeCell="K57" sqref="K57"/>
    </sheetView>
  </sheetViews>
  <sheetFormatPr defaultColWidth="11.421875" defaultRowHeight="12.75"/>
  <cols>
    <col min="1" max="1" width="8.7109375" style="12" customWidth="1"/>
    <col min="2" max="2" width="40.7109375" style="3" customWidth="1"/>
    <col min="3" max="3" width="9.7109375" style="16" customWidth="1"/>
    <col min="4" max="4" width="9.7109375" style="15" customWidth="1"/>
    <col min="5" max="8" width="6.7109375" style="16" customWidth="1"/>
    <col min="9" max="16384" width="11.421875" style="2" customWidth="1"/>
  </cols>
  <sheetData>
    <row r="1" ht="21.75" customHeight="1"/>
    <row r="2" ht="6" customHeight="1"/>
    <row r="3" spans="1:8" s="3" customFormat="1" ht="34.5" customHeight="1">
      <c r="A3" s="68" t="s">
        <v>55</v>
      </c>
      <c r="B3" s="13" t="s">
        <v>59</v>
      </c>
      <c r="C3" s="59" t="s">
        <v>56</v>
      </c>
      <c r="D3" s="17" t="s">
        <v>1</v>
      </c>
      <c r="E3" s="86" t="s">
        <v>2</v>
      </c>
      <c r="F3" s="87"/>
      <c r="G3" s="87"/>
      <c r="H3" s="88"/>
    </row>
    <row r="4" spans="1:8" s="4" customFormat="1" ht="6" customHeight="1">
      <c r="A4" s="42"/>
      <c r="B4" s="14"/>
      <c r="C4" s="19"/>
      <c r="D4" s="18"/>
      <c r="E4" s="19"/>
      <c r="F4" s="19"/>
      <c r="G4" s="19"/>
      <c r="H4" s="20"/>
    </row>
    <row r="5" spans="1:8" s="1" customFormat="1" ht="24.75" customHeight="1">
      <c r="A5" s="73">
        <v>41</v>
      </c>
      <c r="B5" s="46" t="s">
        <v>99</v>
      </c>
      <c r="C5" s="47">
        <v>1</v>
      </c>
      <c r="D5" s="7">
        <f aca="true" t="shared" si="0" ref="D5:D51">SUM(E5:H5)</f>
        <v>373</v>
      </c>
      <c r="E5" s="21">
        <v>98</v>
      </c>
      <c r="F5" s="10">
        <v>93</v>
      </c>
      <c r="G5" s="10">
        <v>92</v>
      </c>
      <c r="H5" s="11">
        <v>90</v>
      </c>
    </row>
    <row r="6" spans="1:8" s="1" customFormat="1" ht="24.75" customHeight="1">
      <c r="A6" s="73">
        <v>40</v>
      </c>
      <c r="B6" s="46" t="s">
        <v>98</v>
      </c>
      <c r="C6" s="47">
        <v>2</v>
      </c>
      <c r="D6" s="7">
        <f t="shared" si="0"/>
        <v>370</v>
      </c>
      <c r="E6" s="8">
        <v>95</v>
      </c>
      <c r="F6" s="9">
        <v>93</v>
      </c>
      <c r="G6" s="10">
        <v>92</v>
      </c>
      <c r="H6" s="11">
        <v>90</v>
      </c>
    </row>
    <row r="7" spans="1:8" s="1" customFormat="1" ht="24.75" customHeight="1">
      <c r="A7" s="73">
        <v>19</v>
      </c>
      <c r="B7" s="46" t="s">
        <v>79</v>
      </c>
      <c r="C7" s="47">
        <v>1</v>
      </c>
      <c r="D7" s="7">
        <f t="shared" si="0"/>
        <v>369</v>
      </c>
      <c r="E7" s="21">
        <v>95</v>
      </c>
      <c r="F7" s="10">
        <v>94</v>
      </c>
      <c r="G7" s="10">
        <v>90</v>
      </c>
      <c r="H7" s="11">
        <v>90</v>
      </c>
    </row>
    <row r="8" spans="1:8" s="1" customFormat="1" ht="24.75" customHeight="1">
      <c r="A8" s="73">
        <v>45</v>
      </c>
      <c r="B8" s="46" t="s">
        <v>102</v>
      </c>
      <c r="C8" s="47">
        <v>2</v>
      </c>
      <c r="D8" s="7">
        <f t="shared" si="0"/>
        <v>368</v>
      </c>
      <c r="E8" s="21">
        <v>97</v>
      </c>
      <c r="F8" s="10">
        <v>93</v>
      </c>
      <c r="G8" s="10">
        <v>90</v>
      </c>
      <c r="H8" s="11">
        <v>88</v>
      </c>
    </row>
    <row r="9" spans="1:8" s="1" customFormat="1" ht="24.75" customHeight="1">
      <c r="A9" s="73">
        <v>18</v>
      </c>
      <c r="B9" s="46" t="s">
        <v>78</v>
      </c>
      <c r="C9" s="47">
        <v>2</v>
      </c>
      <c r="D9" s="7">
        <f t="shared" si="0"/>
        <v>368</v>
      </c>
      <c r="E9" s="8">
        <v>94</v>
      </c>
      <c r="F9" s="9">
        <v>92</v>
      </c>
      <c r="G9" s="10">
        <v>91</v>
      </c>
      <c r="H9" s="11">
        <v>91</v>
      </c>
    </row>
    <row r="10" spans="1:8" s="1" customFormat="1" ht="24.75" customHeight="1">
      <c r="A10" s="73">
        <v>14</v>
      </c>
      <c r="B10" s="46" t="s">
        <v>74</v>
      </c>
      <c r="C10" s="47">
        <v>2</v>
      </c>
      <c r="D10" s="7">
        <f t="shared" si="0"/>
        <v>367</v>
      </c>
      <c r="E10" s="21">
        <v>95</v>
      </c>
      <c r="F10" s="10">
        <v>92</v>
      </c>
      <c r="G10" s="10">
        <v>90</v>
      </c>
      <c r="H10" s="11">
        <v>90</v>
      </c>
    </row>
    <row r="11" spans="1:8" s="1" customFormat="1" ht="24.75" customHeight="1">
      <c r="A11" s="73">
        <v>35</v>
      </c>
      <c r="B11" s="46" t="s">
        <v>94</v>
      </c>
      <c r="C11" s="47">
        <v>2</v>
      </c>
      <c r="D11" s="7">
        <f t="shared" si="0"/>
        <v>367</v>
      </c>
      <c r="E11" s="21">
        <v>94</v>
      </c>
      <c r="F11" s="10">
        <v>93</v>
      </c>
      <c r="G11" s="10">
        <v>90</v>
      </c>
      <c r="H11" s="11">
        <v>90</v>
      </c>
    </row>
    <row r="12" spans="1:8" s="1" customFormat="1" ht="24.75" customHeight="1">
      <c r="A12" s="73">
        <v>20</v>
      </c>
      <c r="B12" s="46" t="s">
        <v>80</v>
      </c>
      <c r="C12" s="47">
        <v>2</v>
      </c>
      <c r="D12" s="7">
        <f t="shared" si="0"/>
        <v>366</v>
      </c>
      <c r="E12" s="21">
        <v>93</v>
      </c>
      <c r="F12" s="10">
        <v>93</v>
      </c>
      <c r="G12" s="10">
        <v>92</v>
      </c>
      <c r="H12" s="11">
        <v>88</v>
      </c>
    </row>
    <row r="13" spans="1:8" s="1" customFormat="1" ht="24.75" customHeight="1">
      <c r="A13" s="73">
        <v>44</v>
      </c>
      <c r="B13" s="46" t="s">
        <v>101</v>
      </c>
      <c r="C13" s="47">
        <v>2</v>
      </c>
      <c r="D13" s="7">
        <f t="shared" si="0"/>
        <v>365</v>
      </c>
      <c r="E13" s="21">
        <v>94</v>
      </c>
      <c r="F13" s="10">
        <v>92</v>
      </c>
      <c r="G13" s="10">
        <v>90</v>
      </c>
      <c r="H13" s="11">
        <v>89</v>
      </c>
    </row>
    <row r="14" spans="1:8" s="1" customFormat="1" ht="24.75" customHeight="1">
      <c r="A14" s="73">
        <v>32</v>
      </c>
      <c r="B14" s="46" t="s">
        <v>92</v>
      </c>
      <c r="C14" s="47">
        <v>2</v>
      </c>
      <c r="D14" s="7">
        <f t="shared" si="0"/>
        <v>365</v>
      </c>
      <c r="E14" s="21">
        <v>93</v>
      </c>
      <c r="F14" s="10">
        <v>92</v>
      </c>
      <c r="G14" s="10">
        <v>90</v>
      </c>
      <c r="H14" s="11">
        <v>90</v>
      </c>
    </row>
    <row r="15" spans="1:8" s="1" customFormat="1" ht="24.75" customHeight="1">
      <c r="A15" s="73">
        <v>10</v>
      </c>
      <c r="B15" s="46" t="s">
        <v>70</v>
      </c>
      <c r="C15" s="47">
        <v>2</v>
      </c>
      <c r="D15" s="7">
        <f t="shared" si="0"/>
        <v>364</v>
      </c>
      <c r="E15" s="21">
        <v>96</v>
      </c>
      <c r="F15" s="10">
        <v>94</v>
      </c>
      <c r="G15" s="10">
        <v>87</v>
      </c>
      <c r="H15" s="11">
        <v>87</v>
      </c>
    </row>
    <row r="16" spans="1:8" s="1" customFormat="1" ht="24.75" customHeight="1">
      <c r="A16" s="73">
        <v>15</v>
      </c>
      <c r="B16" s="46" t="s">
        <v>75</v>
      </c>
      <c r="C16" s="47">
        <v>1</v>
      </c>
      <c r="D16" s="7">
        <f t="shared" si="0"/>
        <v>361</v>
      </c>
      <c r="E16" s="21">
        <v>94</v>
      </c>
      <c r="F16" s="10">
        <v>92</v>
      </c>
      <c r="G16" s="10">
        <v>91</v>
      </c>
      <c r="H16" s="11">
        <v>84</v>
      </c>
    </row>
    <row r="17" spans="1:8" s="1" customFormat="1" ht="24.75" customHeight="1">
      <c r="A17" s="73">
        <v>37</v>
      </c>
      <c r="B17" s="46" t="s">
        <v>96</v>
      </c>
      <c r="C17" s="47">
        <v>1</v>
      </c>
      <c r="D17" s="7">
        <f t="shared" si="0"/>
        <v>361</v>
      </c>
      <c r="E17" s="21">
        <v>91</v>
      </c>
      <c r="F17" s="10">
        <v>91</v>
      </c>
      <c r="G17" s="10">
        <v>91</v>
      </c>
      <c r="H17" s="11">
        <v>88</v>
      </c>
    </row>
    <row r="18" spans="1:8" s="1" customFormat="1" ht="24.75" customHeight="1">
      <c r="A18" s="73">
        <v>1</v>
      </c>
      <c r="B18" s="46" t="s">
        <v>61</v>
      </c>
      <c r="C18" s="47">
        <v>1</v>
      </c>
      <c r="D18" s="7">
        <f t="shared" si="0"/>
        <v>360</v>
      </c>
      <c r="E18" s="21">
        <v>93</v>
      </c>
      <c r="F18" s="10">
        <v>92</v>
      </c>
      <c r="G18" s="10">
        <v>88</v>
      </c>
      <c r="H18" s="11">
        <v>87</v>
      </c>
    </row>
    <row r="19" spans="1:8" s="1" customFormat="1" ht="24.75" customHeight="1">
      <c r="A19" s="73">
        <v>17</v>
      </c>
      <c r="B19" s="46" t="s">
        <v>77</v>
      </c>
      <c r="C19" s="47">
        <v>2</v>
      </c>
      <c r="D19" s="7">
        <f t="shared" si="0"/>
        <v>359</v>
      </c>
      <c r="E19" s="8">
        <v>96</v>
      </c>
      <c r="F19" s="9">
        <v>89</v>
      </c>
      <c r="G19" s="10">
        <v>87</v>
      </c>
      <c r="H19" s="11">
        <v>87</v>
      </c>
    </row>
    <row r="20" spans="1:8" s="1" customFormat="1" ht="24.75" customHeight="1">
      <c r="A20" s="73">
        <v>9</v>
      </c>
      <c r="B20" s="46" t="s">
        <v>69</v>
      </c>
      <c r="C20" s="47">
        <v>1</v>
      </c>
      <c r="D20" s="7">
        <f t="shared" si="0"/>
        <v>359</v>
      </c>
      <c r="E20" s="8">
        <v>93</v>
      </c>
      <c r="F20" s="9">
        <v>91</v>
      </c>
      <c r="G20" s="10">
        <v>88</v>
      </c>
      <c r="H20" s="11">
        <v>87</v>
      </c>
    </row>
    <row r="21" spans="1:8" s="1" customFormat="1" ht="24.75" customHeight="1">
      <c r="A21" s="73">
        <v>5</v>
      </c>
      <c r="B21" s="46" t="s">
        <v>65</v>
      </c>
      <c r="C21" s="47">
        <v>1</v>
      </c>
      <c r="D21" s="7">
        <f t="shared" si="0"/>
        <v>359</v>
      </c>
      <c r="E21" s="21">
        <v>93</v>
      </c>
      <c r="F21" s="10">
        <v>90</v>
      </c>
      <c r="G21" s="10">
        <v>89</v>
      </c>
      <c r="H21" s="11">
        <v>87</v>
      </c>
    </row>
    <row r="22" spans="1:8" s="1" customFormat="1" ht="24.75" customHeight="1">
      <c r="A22" s="73">
        <v>42</v>
      </c>
      <c r="B22" s="46" t="s">
        <v>106</v>
      </c>
      <c r="C22" s="47">
        <v>1</v>
      </c>
      <c r="D22" s="7">
        <f t="shared" si="0"/>
        <v>358</v>
      </c>
      <c r="E22" s="21">
        <v>94</v>
      </c>
      <c r="F22" s="10">
        <v>92</v>
      </c>
      <c r="G22" s="10">
        <v>88</v>
      </c>
      <c r="H22" s="11">
        <v>84</v>
      </c>
    </row>
    <row r="23" spans="1:8" s="1" customFormat="1" ht="24.75" customHeight="1">
      <c r="A23" s="73">
        <v>36</v>
      </c>
      <c r="B23" s="46" t="s">
        <v>95</v>
      </c>
      <c r="C23" s="47">
        <v>2</v>
      </c>
      <c r="D23" s="7">
        <f t="shared" si="0"/>
        <v>358</v>
      </c>
      <c r="E23" s="8">
        <v>93</v>
      </c>
      <c r="F23" s="9">
        <v>92</v>
      </c>
      <c r="G23" s="10">
        <v>87</v>
      </c>
      <c r="H23" s="11">
        <v>86</v>
      </c>
    </row>
    <row r="24" spans="1:8" s="1" customFormat="1" ht="24.75" customHeight="1">
      <c r="A24" s="73">
        <v>47</v>
      </c>
      <c r="B24" s="46" t="s">
        <v>104</v>
      </c>
      <c r="C24" s="47">
        <v>2</v>
      </c>
      <c r="D24" s="7">
        <f t="shared" si="0"/>
        <v>358</v>
      </c>
      <c r="E24" s="21">
        <v>93</v>
      </c>
      <c r="F24" s="10">
        <v>91</v>
      </c>
      <c r="G24" s="10">
        <v>89</v>
      </c>
      <c r="H24" s="11">
        <v>85</v>
      </c>
    </row>
    <row r="25" spans="1:8" s="1" customFormat="1" ht="24.75" customHeight="1">
      <c r="A25" s="73">
        <v>24</v>
      </c>
      <c r="B25" s="46" t="s">
        <v>84</v>
      </c>
      <c r="C25" s="47">
        <v>2</v>
      </c>
      <c r="D25" s="7">
        <f t="shared" si="0"/>
        <v>358</v>
      </c>
      <c r="E25" s="21">
        <v>93</v>
      </c>
      <c r="F25" s="10">
        <v>90</v>
      </c>
      <c r="G25" s="10">
        <v>89</v>
      </c>
      <c r="H25" s="11">
        <v>86</v>
      </c>
    </row>
    <row r="26" spans="1:8" s="1" customFormat="1" ht="24.75" customHeight="1">
      <c r="A26" s="73">
        <v>2</v>
      </c>
      <c r="B26" s="46" t="s">
        <v>62</v>
      </c>
      <c r="C26" s="47">
        <v>1</v>
      </c>
      <c r="D26" s="7">
        <f t="shared" si="0"/>
        <v>357</v>
      </c>
      <c r="E26" s="21">
        <v>94</v>
      </c>
      <c r="F26" s="10">
        <v>91</v>
      </c>
      <c r="G26" s="10">
        <v>87</v>
      </c>
      <c r="H26" s="11">
        <v>85</v>
      </c>
    </row>
    <row r="27" spans="1:8" s="1" customFormat="1" ht="24.75" customHeight="1">
      <c r="A27" s="73">
        <v>33</v>
      </c>
      <c r="B27" s="46" t="s">
        <v>93</v>
      </c>
      <c r="C27" s="47">
        <v>1</v>
      </c>
      <c r="D27" s="7">
        <f t="shared" si="0"/>
        <v>357</v>
      </c>
      <c r="E27" s="21">
        <v>91</v>
      </c>
      <c r="F27" s="10">
        <v>90</v>
      </c>
      <c r="G27" s="10">
        <v>89</v>
      </c>
      <c r="H27" s="11">
        <v>87</v>
      </c>
    </row>
    <row r="28" spans="1:8" s="1" customFormat="1" ht="24.75" customHeight="1">
      <c r="A28" s="73">
        <v>26</v>
      </c>
      <c r="B28" s="46" t="s">
        <v>86</v>
      </c>
      <c r="C28" s="47">
        <v>2</v>
      </c>
      <c r="D28" s="7">
        <f t="shared" si="0"/>
        <v>355</v>
      </c>
      <c r="E28" s="21">
        <v>92</v>
      </c>
      <c r="F28" s="10">
        <v>89</v>
      </c>
      <c r="G28" s="10">
        <v>89</v>
      </c>
      <c r="H28" s="11">
        <v>85</v>
      </c>
    </row>
    <row r="29" spans="1:8" s="1" customFormat="1" ht="24.75" customHeight="1">
      <c r="A29" s="73">
        <v>21</v>
      </c>
      <c r="B29" s="46" t="s">
        <v>81</v>
      </c>
      <c r="C29" s="47">
        <v>1</v>
      </c>
      <c r="D29" s="7">
        <f t="shared" si="0"/>
        <v>354</v>
      </c>
      <c r="E29" s="8">
        <v>94</v>
      </c>
      <c r="F29" s="9">
        <v>90</v>
      </c>
      <c r="G29" s="10">
        <v>88</v>
      </c>
      <c r="H29" s="11">
        <v>82</v>
      </c>
    </row>
    <row r="30" spans="1:8" s="1" customFormat="1" ht="24.75" customHeight="1">
      <c r="A30" s="73">
        <v>22</v>
      </c>
      <c r="B30" s="46" t="s">
        <v>82</v>
      </c>
      <c r="C30" s="47">
        <v>2</v>
      </c>
      <c r="D30" s="7">
        <f t="shared" si="0"/>
        <v>354</v>
      </c>
      <c r="E30" s="21">
        <v>93</v>
      </c>
      <c r="F30" s="10">
        <v>93</v>
      </c>
      <c r="G30" s="10">
        <v>87</v>
      </c>
      <c r="H30" s="11">
        <v>81</v>
      </c>
    </row>
    <row r="31" spans="1:8" s="1" customFormat="1" ht="24.75" customHeight="1">
      <c r="A31" s="73">
        <v>34</v>
      </c>
      <c r="B31" s="46" t="s">
        <v>160</v>
      </c>
      <c r="C31" s="47">
        <v>2</v>
      </c>
      <c r="D31" s="7">
        <f t="shared" si="0"/>
        <v>354</v>
      </c>
      <c r="E31" s="21">
        <v>91</v>
      </c>
      <c r="F31" s="10">
        <v>90</v>
      </c>
      <c r="G31" s="10">
        <v>90</v>
      </c>
      <c r="H31" s="11">
        <v>83</v>
      </c>
    </row>
    <row r="32" spans="1:8" s="1" customFormat="1" ht="24.75" customHeight="1">
      <c r="A32" s="73">
        <v>23</v>
      </c>
      <c r="B32" s="46" t="s">
        <v>83</v>
      </c>
      <c r="C32" s="47">
        <v>1</v>
      </c>
      <c r="D32" s="7">
        <f t="shared" si="0"/>
        <v>353</v>
      </c>
      <c r="E32" s="21">
        <v>93</v>
      </c>
      <c r="F32" s="10">
        <v>90</v>
      </c>
      <c r="G32" s="10">
        <v>85</v>
      </c>
      <c r="H32" s="11">
        <v>85</v>
      </c>
    </row>
    <row r="33" spans="1:8" s="1" customFormat="1" ht="24.75" customHeight="1">
      <c r="A33" s="73">
        <v>27</v>
      </c>
      <c r="B33" s="46" t="s">
        <v>87</v>
      </c>
      <c r="C33" s="47">
        <v>2</v>
      </c>
      <c r="D33" s="7">
        <f t="shared" si="0"/>
        <v>352</v>
      </c>
      <c r="E33" s="21">
        <v>95</v>
      </c>
      <c r="F33" s="10">
        <v>89</v>
      </c>
      <c r="G33" s="10">
        <v>86</v>
      </c>
      <c r="H33" s="11">
        <v>82</v>
      </c>
    </row>
    <row r="34" spans="1:8" s="1" customFormat="1" ht="24.75" customHeight="1">
      <c r="A34" s="73">
        <v>6</v>
      </c>
      <c r="B34" s="46" t="s">
        <v>66</v>
      </c>
      <c r="C34" s="47">
        <v>1</v>
      </c>
      <c r="D34" s="7">
        <f t="shared" si="0"/>
        <v>352</v>
      </c>
      <c r="E34" s="21">
        <v>90</v>
      </c>
      <c r="F34" s="10">
        <v>89</v>
      </c>
      <c r="G34" s="10">
        <v>89</v>
      </c>
      <c r="H34" s="11">
        <v>84</v>
      </c>
    </row>
    <row r="35" spans="1:8" s="1" customFormat="1" ht="24.75" customHeight="1">
      <c r="A35" s="73">
        <v>12</v>
      </c>
      <c r="B35" s="46" t="s">
        <v>72</v>
      </c>
      <c r="C35" s="47">
        <v>1</v>
      </c>
      <c r="D35" s="7">
        <f t="shared" si="0"/>
        <v>349</v>
      </c>
      <c r="E35" s="8">
        <v>92</v>
      </c>
      <c r="F35" s="9">
        <v>87</v>
      </c>
      <c r="G35" s="10">
        <v>85</v>
      </c>
      <c r="H35" s="11">
        <v>85</v>
      </c>
    </row>
    <row r="36" spans="1:8" s="1" customFormat="1" ht="24.75" customHeight="1">
      <c r="A36" s="73">
        <v>28</v>
      </c>
      <c r="B36" s="46" t="s">
        <v>88</v>
      </c>
      <c r="C36" s="47">
        <v>2</v>
      </c>
      <c r="D36" s="7">
        <f t="shared" si="0"/>
        <v>346</v>
      </c>
      <c r="E36" s="21">
        <v>95</v>
      </c>
      <c r="F36" s="10">
        <v>89</v>
      </c>
      <c r="G36" s="10">
        <v>88</v>
      </c>
      <c r="H36" s="11">
        <v>74</v>
      </c>
    </row>
    <row r="37" spans="1:8" s="1" customFormat="1" ht="24.75" customHeight="1">
      <c r="A37" s="73">
        <v>8</v>
      </c>
      <c r="B37" s="46" t="s">
        <v>68</v>
      </c>
      <c r="C37" s="47">
        <v>1</v>
      </c>
      <c r="D37" s="7">
        <f t="shared" si="0"/>
        <v>345</v>
      </c>
      <c r="E37" s="21">
        <v>92</v>
      </c>
      <c r="F37" s="10">
        <v>90</v>
      </c>
      <c r="G37" s="10">
        <v>85</v>
      </c>
      <c r="H37" s="11">
        <v>78</v>
      </c>
    </row>
    <row r="38" spans="1:8" s="1" customFormat="1" ht="24.75" customHeight="1">
      <c r="A38" s="73">
        <v>13</v>
      </c>
      <c r="B38" s="46" t="s">
        <v>73</v>
      </c>
      <c r="C38" s="47">
        <v>2</v>
      </c>
      <c r="D38" s="7">
        <f t="shared" si="0"/>
        <v>344</v>
      </c>
      <c r="E38" s="21">
        <v>91</v>
      </c>
      <c r="F38" s="10">
        <v>88</v>
      </c>
      <c r="G38" s="10">
        <v>85</v>
      </c>
      <c r="H38" s="11">
        <v>80</v>
      </c>
    </row>
    <row r="39" spans="1:8" s="1" customFormat="1" ht="24.75" customHeight="1">
      <c r="A39" s="73">
        <v>30</v>
      </c>
      <c r="B39" s="46" t="s">
        <v>90</v>
      </c>
      <c r="C39" s="47">
        <v>1</v>
      </c>
      <c r="D39" s="7">
        <f t="shared" si="0"/>
        <v>343</v>
      </c>
      <c r="E39" s="21">
        <v>90</v>
      </c>
      <c r="F39" s="10">
        <v>85</v>
      </c>
      <c r="G39" s="10">
        <v>84</v>
      </c>
      <c r="H39" s="11">
        <v>84</v>
      </c>
    </row>
    <row r="40" spans="1:8" s="1" customFormat="1" ht="24.75" customHeight="1">
      <c r="A40" s="73">
        <v>25</v>
      </c>
      <c r="B40" s="46" t="s">
        <v>85</v>
      </c>
      <c r="C40" s="47">
        <v>2</v>
      </c>
      <c r="D40" s="7">
        <f t="shared" si="0"/>
        <v>343</v>
      </c>
      <c r="E40" s="8">
        <v>89</v>
      </c>
      <c r="F40" s="9">
        <v>86</v>
      </c>
      <c r="G40" s="10">
        <v>85</v>
      </c>
      <c r="H40" s="11">
        <v>83</v>
      </c>
    </row>
    <row r="41" spans="1:8" s="1" customFormat="1" ht="24.75" customHeight="1">
      <c r="A41" s="73">
        <v>29</v>
      </c>
      <c r="B41" s="46" t="s">
        <v>89</v>
      </c>
      <c r="C41" s="47">
        <v>2</v>
      </c>
      <c r="D41" s="7">
        <f t="shared" si="0"/>
        <v>340</v>
      </c>
      <c r="E41" s="21">
        <v>88</v>
      </c>
      <c r="F41" s="10">
        <v>88</v>
      </c>
      <c r="G41" s="10">
        <v>84</v>
      </c>
      <c r="H41" s="11">
        <v>80</v>
      </c>
    </row>
    <row r="42" spans="1:8" s="1" customFormat="1" ht="24.75" customHeight="1">
      <c r="A42" s="73">
        <v>3</v>
      </c>
      <c r="B42" s="46" t="s">
        <v>63</v>
      </c>
      <c r="C42" s="47">
        <v>1</v>
      </c>
      <c r="D42" s="7">
        <f t="shared" si="0"/>
        <v>339</v>
      </c>
      <c r="E42" s="21">
        <v>90</v>
      </c>
      <c r="F42" s="10">
        <v>88</v>
      </c>
      <c r="G42" s="10">
        <v>83</v>
      </c>
      <c r="H42" s="11">
        <v>78</v>
      </c>
    </row>
    <row r="43" spans="1:8" s="1" customFormat="1" ht="24.75" customHeight="1">
      <c r="A43" s="73">
        <v>39</v>
      </c>
      <c r="B43" s="46" t="s">
        <v>97</v>
      </c>
      <c r="C43" s="47">
        <v>1</v>
      </c>
      <c r="D43" s="7">
        <f t="shared" si="0"/>
        <v>338</v>
      </c>
      <c r="E43" s="21">
        <v>92</v>
      </c>
      <c r="F43" s="10">
        <v>84</v>
      </c>
      <c r="G43" s="10">
        <v>82</v>
      </c>
      <c r="H43" s="11">
        <v>80</v>
      </c>
    </row>
    <row r="44" spans="1:8" s="1" customFormat="1" ht="24.75" customHeight="1">
      <c r="A44" s="73">
        <v>31</v>
      </c>
      <c r="B44" s="46" t="s">
        <v>91</v>
      </c>
      <c r="C44" s="47">
        <v>1</v>
      </c>
      <c r="D44" s="7">
        <f t="shared" si="0"/>
        <v>337</v>
      </c>
      <c r="E44" s="21">
        <v>89</v>
      </c>
      <c r="F44" s="10">
        <v>88</v>
      </c>
      <c r="G44" s="10">
        <v>86</v>
      </c>
      <c r="H44" s="11">
        <v>74</v>
      </c>
    </row>
    <row r="45" spans="1:8" s="1" customFormat="1" ht="24.75" customHeight="1">
      <c r="A45" s="73">
        <v>4</v>
      </c>
      <c r="B45" s="46" t="s">
        <v>64</v>
      </c>
      <c r="C45" s="47">
        <v>1</v>
      </c>
      <c r="D45" s="7">
        <f t="shared" si="0"/>
        <v>334</v>
      </c>
      <c r="E45" s="21">
        <v>88</v>
      </c>
      <c r="F45" s="10">
        <v>86</v>
      </c>
      <c r="G45" s="10">
        <v>85</v>
      </c>
      <c r="H45" s="11">
        <v>75</v>
      </c>
    </row>
    <row r="46" spans="1:8" s="1" customFormat="1" ht="24.75" customHeight="1">
      <c r="A46" s="73">
        <v>16</v>
      </c>
      <c r="B46" s="46" t="s">
        <v>76</v>
      </c>
      <c r="C46" s="47">
        <v>1</v>
      </c>
      <c r="D46" s="7">
        <f t="shared" si="0"/>
        <v>334</v>
      </c>
      <c r="E46" s="21">
        <v>88</v>
      </c>
      <c r="F46" s="10">
        <v>86</v>
      </c>
      <c r="G46" s="10">
        <v>85</v>
      </c>
      <c r="H46" s="11">
        <v>75</v>
      </c>
    </row>
    <row r="47" spans="1:8" s="1" customFormat="1" ht="24.75" customHeight="1">
      <c r="A47" s="73">
        <v>46</v>
      </c>
      <c r="B47" s="46" t="s">
        <v>103</v>
      </c>
      <c r="C47" s="47">
        <v>1</v>
      </c>
      <c r="D47" s="7">
        <f t="shared" si="0"/>
        <v>333</v>
      </c>
      <c r="E47" s="21">
        <v>87</v>
      </c>
      <c r="F47" s="10">
        <v>86</v>
      </c>
      <c r="G47" s="10">
        <v>80</v>
      </c>
      <c r="H47" s="11">
        <v>80</v>
      </c>
    </row>
    <row r="48" spans="1:8" s="1" customFormat="1" ht="24.75" customHeight="1">
      <c r="A48" s="73">
        <v>7</v>
      </c>
      <c r="B48" s="46" t="s">
        <v>67</v>
      </c>
      <c r="C48" s="47">
        <v>2</v>
      </c>
      <c r="D48" s="7">
        <f t="shared" si="0"/>
        <v>329</v>
      </c>
      <c r="E48" s="8">
        <v>90</v>
      </c>
      <c r="F48" s="9">
        <v>83</v>
      </c>
      <c r="G48" s="10">
        <v>79</v>
      </c>
      <c r="H48" s="11">
        <v>77</v>
      </c>
    </row>
    <row r="49" spans="1:8" s="1" customFormat="1" ht="24.75" customHeight="1">
      <c r="A49" s="73">
        <v>11</v>
      </c>
      <c r="B49" s="46" t="s">
        <v>71</v>
      </c>
      <c r="C49" s="47">
        <v>2</v>
      </c>
      <c r="D49" s="7">
        <f t="shared" si="0"/>
        <v>324</v>
      </c>
      <c r="E49" s="21">
        <v>90</v>
      </c>
      <c r="F49" s="10">
        <v>84</v>
      </c>
      <c r="G49" s="10">
        <v>81</v>
      </c>
      <c r="H49" s="11">
        <v>69</v>
      </c>
    </row>
    <row r="50" spans="1:8" s="1" customFormat="1" ht="24.75" customHeight="1">
      <c r="A50" s="73">
        <v>43</v>
      </c>
      <c r="B50" s="46" t="s">
        <v>100</v>
      </c>
      <c r="C50" s="47">
        <v>2</v>
      </c>
      <c r="D50" s="7">
        <f t="shared" si="0"/>
        <v>315</v>
      </c>
      <c r="E50" s="21">
        <v>87</v>
      </c>
      <c r="F50" s="10">
        <v>83</v>
      </c>
      <c r="G50" s="10">
        <v>80</v>
      </c>
      <c r="H50" s="11">
        <v>65</v>
      </c>
    </row>
    <row r="51" spans="1:8" s="1" customFormat="1" ht="24.75" customHeight="1">
      <c r="A51" s="73">
        <v>38</v>
      </c>
      <c r="B51" s="46" t="s">
        <v>105</v>
      </c>
      <c r="C51" s="47">
        <v>1</v>
      </c>
      <c r="D51" s="7">
        <f t="shared" si="0"/>
        <v>213</v>
      </c>
      <c r="E51" s="21">
        <v>79</v>
      </c>
      <c r="F51" s="10">
        <v>78</v>
      </c>
      <c r="G51" s="10">
        <v>56</v>
      </c>
      <c r="H51" s="11">
        <v>0</v>
      </c>
    </row>
  </sheetData>
  <sheetProtection/>
  <mergeCells count="1">
    <mergeCell ref="E3:H3"/>
  </mergeCells>
  <printOptions/>
  <pageMargins left="0.984251968503937" right="0.3937007874015748" top="0.984251968503937" bottom="0.7874015748031497" header="0.5905511811023623" footer="0.5905511811023623"/>
  <pageSetup horizontalDpi="300" verticalDpi="300" orientation="portrait" paperSize="9" scale="84" r:id="rId3"/>
  <headerFooter alignWithMargins="0">
    <oddHeader>&amp;C&amp;"Arial,Fett Kursiv"&amp;20Gruppenresultate&amp;"Arial,Standard"&amp;10    &amp;"Arial,Fett"&amp;16Vorrunde</oddHeader>
  </headerFooter>
  <rowBreaks count="1" manualBreakCount="1">
    <brk id="3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2" customWidth="1"/>
    <col min="2" max="2" width="40.7109375" style="69" customWidth="1"/>
    <col min="3" max="3" width="8.7109375" style="23" customWidth="1"/>
    <col min="4" max="4" width="9.7109375" style="15" customWidth="1"/>
    <col min="5" max="8" width="5.7109375" style="16" customWidth="1"/>
    <col min="9" max="16384" width="11.421875" style="2" customWidth="1"/>
  </cols>
  <sheetData>
    <row r="1" ht="21.75" customHeight="1"/>
    <row r="2" ht="6" customHeight="1"/>
    <row r="3" spans="1:8" s="3" customFormat="1" ht="24.75" customHeight="1">
      <c r="A3" s="5" t="s">
        <v>0</v>
      </c>
      <c r="B3" s="13" t="s">
        <v>59</v>
      </c>
      <c r="C3" s="6" t="s">
        <v>50</v>
      </c>
      <c r="D3" s="24" t="s">
        <v>1</v>
      </c>
      <c r="E3" s="86" t="s">
        <v>2</v>
      </c>
      <c r="F3" s="87"/>
      <c r="G3" s="87"/>
      <c r="H3" s="88"/>
    </row>
    <row r="4" spans="1:8" ht="6" customHeight="1">
      <c r="A4" s="25"/>
      <c r="B4" s="62"/>
      <c r="C4" s="19"/>
      <c r="D4" s="18"/>
      <c r="E4" s="19"/>
      <c r="F4" s="19"/>
      <c r="G4" s="19"/>
      <c r="H4" s="20"/>
    </row>
    <row r="5" spans="1:8" s="1" customFormat="1" ht="21.75" customHeight="1">
      <c r="A5" s="27" t="s">
        <v>3</v>
      </c>
      <c r="B5" s="70" t="str">
        <f>Vorrunde!B5</f>
        <v>Uetendorf 1</v>
      </c>
      <c r="C5" s="28">
        <f>Vorrunde!D5</f>
        <v>373</v>
      </c>
      <c r="D5" s="29">
        <f aca="true" t="shared" si="0" ref="D5:D32">SUM(E5:H5)</f>
        <v>377</v>
      </c>
      <c r="E5" s="10">
        <v>98</v>
      </c>
      <c r="F5" s="10">
        <v>94</v>
      </c>
      <c r="G5" s="10">
        <v>93</v>
      </c>
      <c r="H5" s="11">
        <v>92</v>
      </c>
    </row>
    <row r="6" spans="1:8" s="1" customFormat="1" ht="21.75" customHeight="1">
      <c r="A6" s="27" t="s">
        <v>4</v>
      </c>
      <c r="B6" s="70" t="str">
        <f>Vorrunde!B7</f>
        <v>Hindelbank 1</v>
      </c>
      <c r="C6" s="28">
        <f>Vorrunde!D7</f>
        <v>369</v>
      </c>
      <c r="D6" s="29">
        <f t="shared" si="0"/>
        <v>375</v>
      </c>
      <c r="E6" s="10">
        <v>97</v>
      </c>
      <c r="F6" s="10">
        <v>96</v>
      </c>
      <c r="G6" s="10">
        <v>93</v>
      </c>
      <c r="H6" s="11">
        <v>89</v>
      </c>
    </row>
    <row r="7" spans="1:8" s="1" customFormat="1" ht="21.75" customHeight="1">
      <c r="A7" s="27" t="s">
        <v>5</v>
      </c>
      <c r="B7" s="70" t="str">
        <f>Vorrunde!B15</f>
        <v>Büren an der Aare 1</v>
      </c>
      <c r="C7" s="28">
        <f>Vorrunde!D15</f>
        <v>364</v>
      </c>
      <c r="D7" s="29">
        <f t="shared" si="0"/>
        <v>371</v>
      </c>
      <c r="E7" s="10">
        <v>98</v>
      </c>
      <c r="F7" s="10">
        <v>94</v>
      </c>
      <c r="G7" s="10">
        <v>91</v>
      </c>
      <c r="H7" s="11">
        <v>88</v>
      </c>
    </row>
    <row r="8" spans="1:8" s="1" customFormat="1" ht="21.75" customHeight="1">
      <c r="A8" s="27" t="s">
        <v>6</v>
      </c>
      <c r="B8" s="70" t="str">
        <f>Vorrunde!B14</f>
        <v>Schüpfen 1</v>
      </c>
      <c r="C8" s="28">
        <f>Vorrunde!D14</f>
        <v>365</v>
      </c>
      <c r="D8" s="29">
        <f t="shared" si="0"/>
        <v>370</v>
      </c>
      <c r="E8" s="10">
        <v>96</v>
      </c>
      <c r="F8" s="10">
        <v>95</v>
      </c>
      <c r="G8" s="10">
        <v>90</v>
      </c>
      <c r="H8" s="11">
        <v>89</v>
      </c>
    </row>
    <row r="9" spans="1:8" s="1" customFormat="1" ht="21.75" customHeight="1">
      <c r="A9" s="27" t="s">
        <v>7</v>
      </c>
      <c r="B9" s="70" t="str">
        <f>Vorrunde!B16</f>
        <v>Gürbetal 1</v>
      </c>
      <c r="C9" s="28">
        <f>Vorrunde!D16</f>
        <v>361</v>
      </c>
      <c r="D9" s="29">
        <f t="shared" si="0"/>
        <v>365</v>
      </c>
      <c r="E9" s="10">
        <v>94</v>
      </c>
      <c r="F9" s="10">
        <v>93</v>
      </c>
      <c r="G9" s="10">
        <v>91</v>
      </c>
      <c r="H9" s="11">
        <v>87</v>
      </c>
    </row>
    <row r="10" spans="1:8" s="1" customFormat="1" ht="21.75" customHeight="1">
      <c r="A10" s="27" t="s">
        <v>8</v>
      </c>
      <c r="B10" s="70" t="str">
        <f>Vorrunde!B8</f>
        <v>Zäziwil-Grosshöchstetten 1</v>
      </c>
      <c r="C10" s="28">
        <f>Vorrunde!D8</f>
        <v>368</v>
      </c>
      <c r="D10" s="29">
        <f>SUM(E10:H10)</f>
        <v>365</v>
      </c>
      <c r="E10" s="10">
        <v>94</v>
      </c>
      <c r="F10" s="10">
        <v>91</v>
      </c>
      <c r="G10" s="10">
        <v>91</v>
      </c>
      <c r="H10" s="11">
        <v>89</v>
      </c>
    </row>
    <row r="11" spans="1:8" s="1" customFormat="1" ht="21.75" customHeight="1">
      <c r="A11" s="27" t="s">
        <v>9</v>
      </c>
      <c r="B11" s="70" t="str">
        <f>Vorrunde!B28</f>
        <v>Lützelflüh 1</v>
      </c>
      <c r="C11" s="28">
        <f>Vorrunde!D28</f>
        <v>355</v>
      </c>
      <c r="D11" s="29">
        <f t="shared" si="0"/>
        <v>365</v>
      </c>
      <c r="E11" s="10">
        <v>93</v>
      </c>
      <c r="F11" s="10">
        <v>91</v>
      </c>
      <c r="G11" s="10">
        <v>91</v>
      </c>
      <c r="H11" s="11">
        <v>90</v>
      </c>
    </row>
    <row r="12" spans="1:8" s="1" customFormat="1" ht="21.75" customHeight="1">
      <c r="A12" s="27" t="s">
        <v>10</v>
      </c>
      <c r="B12" s="70" t="str">
        <f>Vorrunde!B12</f>
        <v>Huttwil 1</v>
      </c>
      <c r="C12" s="28">
        <f>Vorrunde!D12</f>
        <v>366</v>
      </c>
      <c r="D12" s="29">
        <f t="shared" si="0"/>
        <v>363</v>
      </c>
      <c r="E12" s="10">
        <v>94</v>
      </c>
      <c r="F12" s="10">
        <v>92</v>
      </c>
      <c r="G12" s="10">
        <v>89</v>
      </c>
      <c r="H12" s="11">
        <v>88</v>
      </c>
    </row>
    <row r="13" spans="1:8" s="1" customFormat="1" ht="21.75" customHeight="1">
      <c r="A13" s="27" t="s">
        <v>11</v>
      </c>
      <c r="B13" s="70" t="str">
        <f>Vorrunde!B31</f>
        <v>Sonceboz La Vignerole</v>
      </c>
      <c r="C13" s="28">
        <f>Vorrunde!D31</f>
        <v>354</v>
      </c>
      <c r="D13" s="29">
        <f t="shared" si="0"/>
        <v>363</v>
      </c>
      <c r="E13" s="10">
        <v>93</v>
      </c>
      <c r="F13" s="10">
        <v>93</v>
      </c>
      <c r="G13" s="10">
        <v>91</v>
      </c>
      <c r="H13" s="11">
        <v>86</v>
      </c>
    </row>
    <row r="14" spans="1:8" s="1" customFormat="1" ht="21.75" customHeight="1">
      <c r="A14" s="27" t="s">
        <v>12</v>
      </c>
      <c r="B14" s="70" t="str">
        <f>Vorrunde!B13</f>
        <v>Wimmis-Reutigen 1</v>
      </c>
      <c r="C14" s="28">
        <f>Vorrunde!D13</f>
        <v>365</v>
      </c>
      <c r="D14" s="29">
        <f>SUM(E14:H14)</f>
        <v>362</v>
      </c>
      <c r="E14" s="10">
        <v>95</v>
      </c>
      <c r="F14" s="10">
        <v>91</v>
      </c>
      <c r="G14" s="10">
        <v>88</v>
      </c>
      <c r="H14" s="11">
        <v>88</v>
      </c>
    </row>
    <row r="15" spans="1:8" s="1" customFormat="1" ht="21.75" customHeight="1">
      <c r="A15" s="27" t="s">
        <v>13</v>
      </c>
      <c r="B15" s="70" t="str">
        <f>Vorrunde!B10</f>
        <v>Frutigen 1</v>
      </c>
      <c r="C15" s="28">
        <f>Vorrunde!D10</f>
        <v>367</v>
      </c>
      <c r="D15" s="29">
        <f t="shared" si="0"/>
        <v>361</v>
      </c>
      <c r="E15" s="10">
        <v>94</v>
      </c>
      <c r="F15" s="10">
        <v>93</v>
      </c>
      <c r="G15" s="10">
        <v>89</v>
      </c>
      <c r="H15" s="11">
        <v>85</v>
      </c>
    </row>
    <row r="16" spans="1:8" s="1" customFormat="1" ht="21.75" customHeight="1">
      <c r="A16" s="27" t="s">
        <v>14</v>
      </c>
      <c r="B16" s="70" t="str">
        <f>Vorrunde!B17</f>
        <v>Thun Stadtschützen 1</v>
      </c>
      <c r="C16" s="28">
        <f>Vorrunde!D17</f>
        <v>361</v>
      </c>
      <c r="D16" s="29">
        <f t="shared" si="0"/>
        <v>361</v>
      </c>
      <c r="E16" s="10">
        <v>92</v>
      </c>
      <c r="F16" s="10">
        <v>92</v>
      </c>
      <c r="G16" s="10">
        <v>90</v>
      </c>
      <c r="H16" s="11">
        <v>87</v>
      </c>
    </row>
    <row r="17" spans="1:8" s="1" customFormat="1" ht="21.75" customHeight="1">
      <c r="A17" s="27" t="s">
        <v>15</v>
      </c>
      <c r="B17" s="70" t="str">
        <f>Vorrunde!B24</f>
        <v>Zweisimmen 1</v>
      </c>
      <c r="C17" s="28">
        <f>Vorrunde!D24</f>
        <v>358</v>
      </c>
      <c r="D17" s="29">
        <f>SUM(E17:H17)</f>
        <v>360</v>
      </c>
      <c r="E17" s="10">
        <v>93</v>
      </c>
      <c r="F17" s="10">
        <v>91</v>
      </c>
      <c r="G17" s="10">
        <v>90</v>
      </c>
      <c r="H17" s="11">
        <v>86</v>
      </c>
    </row>
    <row r="18" spans="1:8" s="1" customFormat="1" ht="21.75" customHeight="1">
      <c r="A18" s="27" t="s">
        <v>16</v>
      </c>
      <c r="B18" s="70" t="str">
        <f>Vorrunde!B19</f>
        <v>Hasle-Rüegsau 1</v>
      </c>
      <c r="C18" s="28">
        <f>Vorrunde!D19</f>
        <v>359</v>
      </c>
      <c r="D18" s="29">
        <f t="shared" si="0"/>
        <v>359</v>
      </c>
      <c r="E18" s="10">
        <v>95</v>
      </c>
      <c r="F18" s="10">
        <v>91</v>
      </c>
      <c r="G18" s="10">
        <v>88</v>
      </c>
      <c r="H18" s="11">
        <v>85</v>
      </c>
    </row>
    <row r="19" spans="1:8" s="1" customFormat="1" ht="21.75" customHeight="1">
      <c r="A19" s="27" t="s">
        <v>17</v>
      </c>
      <c r="B19" s="70" t="str">
        <f>Vorrunde!B22</f>
        <v>Uetendorf 2</v>
      </c>
      <c r="C19" s="28">
        <f>Vorrunde!D22</f>
        <v>358</v>
      </c>
      <c r="D19" s="29">
        <f t="shared" si="0"/>
        <v>359</v>
      </c>
      <c r="E19" s="10">
        <v>93</v>
      </c>
      <c r="F19" s="10">
        <v>89</v>
      </c>
      <c r="G19" s="10">
        <v>89</v>
      </c>
      <c r="H19" s="11">
        <v>88</v>
      </c>
    </row>
    <row r="20" spans="1:8" s="1" customFormat="1" ht="21.75" customHeight="1">
      <c r="A20" s="27" t="s">
        <v>18</v>
      </c>
      <c r="B20" s="70" t="str">
        <f>Vorrunde!B27</f>
        <v>Schwarzenburg 1</v>
      </c>
      <c r="C20" s="28">
        <f>Vorrunde!D27</f>
        <v>357</v>
      </c>
      <c r="D20" s="29">
        <f t="shared" si="0"/>
        <v>358</v>
      </c>
      <c r="E20" s="10">
        <v>93</v>
      </c>
      <c r="F20" s="10">
        <v>93</v>
      </c>
      <c r="G20" s="10">
        <v>88</v>
      </c>
      <c r="H20" s="11">
        <v>84</v>
      </c>
    </row>
    <row r="21" spans="1:8" s="1" customFormat="1" ht="21.75" customHeight="1">
      <c r="A21" s="27" t="s">
        <v>19</v>
      </c>
      <c r="B21" s="70" t="str">
        <f>Vorrunde!B26</f>
        <v>Bern Helvetia 1</v>
      </c>
      <c r="C21" s="28">
        <f>Vorrunde!D26</f>
        <v>357</v>
      </c>
      <c r="D21" s="29">
        <f t="shared" si="0"/>
        <v>358</v>
      </c>
      <c r="E21" s="10">
        <v>93</v>
      </c>
      <c r="F21" s="10">
        <v>92</v>
      </c>
      <c r="G21" s="10">
        <v>88</v>
      </c>
      <c r="H21" s="11">
        <v>85</v>
      </c>
    </row>
    <row r="22" spans="1:8" s="1" customFormat="1" ht="21.75" customHeight="1">
      <c r="A22" s="27" t="s">
        <v>20</v>
      </c>
      <c r="B22" s="70" t="str">
        <f>Vorrunde!B20</f>
        <v>Bümpliz 1</v>
      </c>
      <c r="C22" s="28">
        <f>Vorrunde!D20</f>
        <v>359</v>
      </c>
      <c r="D22" s="29">
        <f t="shared" si="0"/>
        <v>358</v>
      </c>
      <c r="E22" s="10">
        <v>93</v>
      </c>
      <c r="F22" s="10">
        <v>92</v>
      </c>
      <c r="G22" s="10">
        <v>88</v>
      </c>
      <c r="H22" s="11">
        <v>85</v>
      </c>
    </row>
    <row r="23" spans="1:8" s="1" customFormat="1" ht="21.75" customHeight="1">
      <c r="A23" s="27" t="s">
        <v>21</v>
      </c>
      <c r="B23" s="70" t="str">
        <f>Vorrunde!B11</f>
        <v>Steffisburg 1</v>
      </c>
      <c r="C23" s="28">
        <f>Vorrunde!D11</f>
        <v>367</v>
      </c>
      <c r="D23" s="29">
        <f>SUM(E23:H23)</f>
        <v>358</v>
      </c>
      <c r="E23" s="10">
        <v>93</v>
      </c>
      <c r="F23" s="10">
        <v>91</v>
      </c>
      <c r="G23" s="10">
        <v>90</v>
      </c>
      <c r="H23" s="11">
        <v>84</v>
      </c>
    </row>
    <row r="24" spans="1:8" s="1" customFormat="1" ht="21.75" customHeight="1">
      <c r="A24" s="27" t="s">
        <v>22</v>
      </c>
      <c r="B24" s="70" t="str">
        <f>Vorrunde!B6</f>
        <v>Trub 1</v>
      </c>
      <c r="C24" s="28">
        <f>Vorrunde!D6</f>
        <v>370</v>
      </c>
      <c r="D24" s="29">
        <f t="shared" si="0"/>
        <v>356</v>
      </c>
      <c r="E24" s="10">
        <v>93</v>
      </c>
      <c r="F24" s="10">
        <v>92</v>
      </c>
      <c r="G24" s="10">
        <v>87</v>
      </c>
      <c r="H24" s="11">
        <v>84</v>
      </c>
    </row>
    <row r="25" spans="1:8" s="1" customFormat="1" ht="21.75" customHeight="1">
      <c r="A25" s="27" t="s">
        <v>23</v>
      </c>
      <c r="B25" s="70" t="str">
        <f>Vorrunde!B21</f>
        <v>Bern Stadtschützen 1</v>
      </c>
      <c r="C25" s="28">
        <f>Vorrunde!D21</f>
        <v>359</v>
      </c>
      <c r="D25" s="29">
        <f t="shared" si="0"/>
        <v>355</v>
      </c>
      <c r="E25" s="10">
        <v>95</v>
      </c>
      <c r="F25" s="10">
        <v>93</v>
      </c>
      <c r="G25" s="10">
        <v>84</v>
      </c>
      <c r="H25" s="11">
        <v>83</v>
      </c>
    </row>
    <row r="26" spans="1:8" s="1" customFormat="1" ht="21.75" customHeight="1">
      <c r="A26" s="27" t="s">
        <v>24</v>
      </c>
      <c r="B26" s="70" t="str">
        <f>Vorrunde!B9</f>
        <v>Herzogenbuchsee 1</v>
      </c>
      <c r="C26" s="28">
        <f>Vorrunde!D9</f>
        <v>368</v>
      </c>
      <c r="D26" s="29">
        <f t="shared" si="0"/>
        <v>355</v>
      </c>
      <c r="E26" s="10">
        <v>90</v>
      </c>
      <c r="F26" s="10">
        <v>89</v>
      </c>
      <c r="G26" s="10">
        <v>88</v>
      </c>
      <c r="H26" s="11">
        <v>88</v>
      </c>
    </row>
    <row r="27" spans="1:8" s="1" customFormat="1" ht="21.75" customHeight="1">
      <c r="A27" s="27" t="s">
        <v>25</v>
      </c>
      <c r="B27" s="70" t="str">
        <f>Vorrunde!B25</f>
        <v>Konolfingen 1</v>
      </c>
      <c r="C27" s="28">
        <f>Vorrunde!D25</f>
        <v>358</v>
      </c>
      <c r="D27" s="29">
        <f t="shared" si="0"/>
        <v>354</v>
      </c>
      <c r="E27" s="10">
        <v>90</v>
      </c>
      <c r="F27" s="10">
        <v>88</v>
      </c>
      <c r="G27" s="10">
        <v>88</v>
      </c>
      <c r="H27" s="11">
        <v>88</v>
      </c>
    </row>
    <row r="28" spans="1:8" s="1" customFormat="1" ht="21.75" customHeight="1">
      <c r="A28" s="27" t="s">
        <v>26</v>
      </c>
      <c r="B28" s="70" t="str">
        <f>Vorrunde!B30</f>
        <v>Kirchberg-Lyssach 1</v>
      </c>
      <c r="C28" s="28">
        <f>Vorrunde!D30</f>
        <v>354</v>
      </c>
      <c r="D28" s="29">
        <f t="shared" si="0"/>
        <v>353</v>
      </c>
      <c r="E28" s="10">
        <v>92</v>
      </c>
      <c r="F28" s="10">
        <v>90</v>
      </c>
      <c r="G28" s="10">
        <v>90</v>
      </c>
      <c r="H28" s="11">
        <v>81</v>
      </c>
    </row>
    <row r="29" spans="1:8" s="1" customFormat="1" ht="21.75" customHeight="1">
      <c r="A29" s="27" t="s">
        <v>27</v>
      </c>
      <c r="B29" s="70" t="str">
        <f>Vorrunde!B23</f>
        <v>Sumiswald 1</v>
      </c>
      <c r="C29" s="28">
        <f>Vorrunde!D23</f>
        <v>358</v>
      </c>
      <c r="D29" s="29">
        <f t="shared" si="0"/>
        <v>352</v>
      </c>
      <c r="E29" s="10">
        <v>92</v>
      </c>
      <c r="F29" s="10">
        <v>89</v>
      </c>
      <c r="G29" s="10">
        <v>87</v>
      </c>
      <c r="H29" s="11">
        <v>84</v>
      </c>
    </row>
    <row r="30" spans="1:8" s="1" customFormat="1" ht="21.75" customHeight="1">
      <c r="A30" s="27" t="s">
        <v>28</v>
      </c>
      <c r="B30" s="70" t="str">
        <f>Vorrunde!B29</f>
        <v>Huttwil 2</v>
      </c>
      <c r="C30" s="28">
        <f>Vorrunde!D29</f>
        <v>354</v>
      </c>
      <c r="D30" s="29">
        <f t="shared" si="0"/>
        <v>351</v>
      </c>
      <c r="E30" s="10">
        <v>94</v>
      </c>
      <c r="F30" s="10">
        <v>88</v>
      </c>
      <c r="G30" s="10">
        <v>85</v>
      </c>
      <c r="H30" s="11">
        <v>84</v>
      </c>
    </row>
    <row r="31" spans="1:8" s="1" customFormat="1" ht="21.75" customHeight="1">
      <c r="A31" s="27" t="s">
        <v>29</v>
      </c>
      <c r="B31" s="70" t="str">
        <f>Vorrunde!B33</f>
        <v>Oberhasli 1</v>
      </c>
      <c r="C31" s="28">
        <f>Vorrunde!D33</f>
        <v>352</v>
      </c>
      <c r="D31" s="29">
        <f t="shared" si="0"/>
        <v>349</v>
      </c>
      <c r="E31" s="10">
        <v>91</v>
      </c>
      <c r="F31" s="10">
        <v>87</v>
      </c>
      <c r="G31" s="10">
        <v>87</v>
      </c>
      <c r="H31" s="11">
        <v>84</v>
      </c>
    </row>
    <row r="32" spans="1:8" s="1" customFormat="1" ht="21.75" customHeight="1">
      <c r="A32" s="27" t="s">
        <v>30</v>
      </c>
      <c r="B32" s="70" t="str">
        <f>Vorrunde!B32</f>
        <v>Kirchberg-Lyssach 2</v>
      </c>
      <c r="C32" s="28">
        <f>Vorrunde!D32</f>
        <v>353</v>
      </c>
      <c r="D32" s="29">
        <f t="shared" si="0"/>
        <v>348</v>
      </c>
      <c r="E32" s="10">
        <v>94</v>
      </c>
      <c r="F32" s="10">
        <v>87</v>
      </c>
      <c r="G32" s="10">
        <v>84</v>
      </c>
      <c r="H32" s="11">
        <v>83</v>
      </c>
    </row>
    <row r="33" spans="1:8" s="1" customFormat="1" ht="21.75" customHeight="1">
      <c r="A33" s="27" t="s">
        <v>31</v>
      </c>
      <c r="B33" s="70" t="str">
        <f>Vorrunde!B18</f>
        <v>Bätterkinden-Jegenstorf 1</v>
      </c>
      <c r="C33" s="28">
        <f>Vorrunde!D18</f>
        <v>360</v>
      </c>
      <c r="D33" s="29">
        <f>SUM(E33:H33)</f>
        <v>347</v>
      </c>
      <c r="E33" s="10">
        <v>90</v>
      </c>
      <c r="F33" s="10">
        <v>86</v>
      </c>
      <c r="G33" s="10">
        <v>86</v>
      </c>
      <c r="H33" s="11">
        <v>85</v>
      </c>
    </row>
  </sheetData>
  <sheetProtection/>
  <mergeCells count="1">
    <mergeCell ref="E3:H3"/>
  </mergeCells>
  <printOptions horizontalCentered="1"/>
  <pageMargins left="0.78" right="0.26" top="0.984251968503937" bottom="0.984251968503937" header="0.5905511811023623" footer="0.7086614173228347"/>
  <pageSetup horizontalDpi="300" verticalDpi="300" orientation="portrait" paperSize="9" r:id="rId3"/>
  <headerFooter alignWithMargins="0">
    <oddHeader>&amp;C&amp;"Arial,Fett Kursiv"&amp;20Gruppenresultate&amp;"Arial,Standard"&amp;10    &amp;"Arial,Fett"&amp;16Achtelfinal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2" customWidth="1"/>
    <col min="2" max="2" width="40.7109375" style="60" customWidth="1"/>
    <col min="3" max="4" width="8.7109375" style="23" customWidth="1"/>
    <col min="5" max="5" width="9.7109375" style="15" customWidth="1"/>
    <col min="6" max="9" width="5.7109375" style="16" customWidth="1"/>
    <col min="10" max="16384" width="11.421875" style="2" customWidth="1"/>
  </cols>
  <sheetData>
    <row r="1" ht="21.75" customHeight="1"/>
    <row r="2" ht="6" customHeight="1"/>
    <row r="3" spans="1:9" s="3" customFormat="1" ht="24.75" customHeight="1">
      <c r="A3" s="5" t="s">
        <v>0</v>
      </c>
      <c r="B3" s="61" t="s">
        <v>59</v>
      </c>
      <c r="C3" s="6" t="s">
        <v>50</v>
      </c>
      <c r="D3" s="6" t="s">
        <v>51</v>
      </c>
      <c r="E3" s="24" t="s">
        <v>1</v>
      </c>
      <c r="F3" s="86" t="s">
        <v>2</v>
      </c>
      <c r="G3" s="87"/>
      <c r="H3" s="87"/>
      <c r="I3" s="88"/>
    </row>
    <row r="4" spans="1:9" ht="6" customHeight="1">
      <c r="A4" s="25"/>
      <c r="B4" s="62"/>
      <c r="C4" s="19"/>
      <c r="D4" s="19"/>
      <c r="E4" s="18"/>
      <c r="F4" s="19"/>
      <c r="G4" s="19"/>
      <c r="H4" s="19"/>
      <c r="I4" s="20"/>
    </row>
    <row r="5" spans="1:9" s="1" customFormat="1" ht="21.75" customHeight="1">
      <c r="A5" s="27" t="s">
        <v>3</v>
      </c>
      <c r="B5" s="70" t="str">
        <f>Achtelfinal!B8</f>
        <v>Schüpfen 1</v>
      </c>
      <c r="C5" s="28">
        <f>Achtelfinal!C8</f>
        <v>365</v>
      </c>
      <c r="D5" s="28">
        <f>Achtelfinal!D8</f>
        <v>370</v>
      </c>
      <c r="E5" s="29">
        <f aca="true" t="shared" si="0" ref="E5:E20">SUM(F5:I5)</f>
        <v>377</v>
      </c>
      <c r="F5" s="10">
        <v>96</v>
      </c>
      <c r="G5" s="10">
        <v>95</v>
      </c>
      <c r="H5" s="10">
        <v>93</v>
      </c>
      <c r="I5" s="11">
        <v>93</v>
      </c>
    </row>
    <row r="6" spans="1:9" s="1" customFormat="1" ht="21.75" customHeight="1">
      <c r="A6" s="27" t="s">
        <v>4</v>
      </c>
      <c r="B6" s="70" t="str">
        <f>Achtelfinal!B7</f>
        <v>Büren an der Aare 1</v>
      </c>
      <c r="C6" s="28">
        <f>Achtelfinal!C7</f>
        <v>364</v>
      </c>
      <c r="D6" s="28">
        <f>Achtelfinal!D7</f>
        <v>371</v>
      </c>
      <c r="E6" s="29">
        <f>SUM(F6:I6)</f>
        <v>374</v>
      </c>
      <c r="F6" s="10">
        <v>96</v>
      </c>
      <c r="G6" s="10">
        <v>95</v>
      </c>
      <c r="H6" s="10">
        <v>93</v>
      </c>
      <c r="I6" s="11">
        <v>90</v>
      </c>
    </row>
    <row r="7" spans="1:9" s="1" customFormat="1" ht="21.75" customHeight="1">
      <c r="A7" s="27" t="s">
        <v>5</v>
      </c>
      <c r="B7" s="70" t="str">
        <f>Achtelfinal!B6</f>
        <v>Hindelbank 1</v>
      </c>
      <c r="C7" s="28">
        <f>Achtelfinal!C6</f>
        <v>369</v>
      </c>
      <c r="D7" s="28">
        <f>Achtelfinal!D6</f>
        <v>375</v>
      </c>
      <c r="E7" s="29">
        <f t="shared" si="0"/>
        <v>372</v>
      </c>
      <c r="F7" s="10">
        <v>96</v>
      </c>
      <c r="G7" s="10">
        <v>94</v>
      </c>
      <c r="H7" s="10">
        <v>92</v>
      </c>
      <c r="I7" s="11">
        <v>90</v>
      </c>
    </row>
    <row r="8" spans="1:9" s="1" customFormat="1" ht="21.75" customHeight="1">
      <c r="A8" s="27" t="s">
        <v>6</v>
      </c>
      <c r="B8" s="70" t="str">
        <f>Achtelfinal!B10</f>
        <v>Zäziwil-Grosshöchstetten 1</v>
      </c>
      <c r="C8" s="28">
        <f>Achtelfinal!C10</f>
        <v>368</v>
      </c>
      <c r="D8" s="28">
        <f>Achtelfinal!D10</f>
        <v>365</v>
      </c>
      <c r="E8" s="29">
        <f t="shared" si="0"/>
        <v>372</v>
      </c>
      <c r="F8" s="10">
        <v>94</v>
      </c>
      <c r="G8" s="10">
        <v>94</v>
      </c>
      <c r="H8" s="10">
        <v>94</v>
      </c>
      <c r="I8" s="11">
        <v>90</v>
      </c>
    </row>
    <row r="9" spans="1:9" s="1" customFormat="1" ht="21.75" customHeight="1">
      <c r="A9" s="27" t="s">
        <v>7</v>
      </c>
      <c r="B9" s="70" t="str">
        <f>Achtelfinal!B19</f>
        <v>Uetendorf 2</v>
      </c>
      <c r="C9" s="28">
        <f>Achtelfinal!C19</f>
        <v>358</v>
      </c>
      <c r="D9" s="28">
        <f>Achtelfinal!D19</f>
        <v>359</v>
      </c>
      <c r="E9" s="29">
        <f t="shared" si="0"/>
        <v>370</v>
      </c>
      <c r="F9" s="10">
        <v>96</v>
      </c>
      <c r="G9" s="10">
        <v>94</v>
      </c>
      <c r="H9" s="10">
        <v>92</v>
      </c>
      <c r="I9" s="11">
        <v>88</v>
      </c>
    </row>
    <row r="10" spans="1:9" s="1" customFormat="1" ht="21.75" customHeight="1">
      <c r="A10" s="27" t="s">
        <v>8</v>
      </c>
      <c r="B10" s="70" t="str">
        <f>Achtelfinal!B5</f>
        <v>Uetendorf 1</v>
      </c>
      <c r="C10" s="28">
        <f>Achtelfinal!C5</f>
        <v>373</v>
      </c>
      <c r="D10" s="28">
        <f>Achtelfinal!D5</f>
        <v>377</v>
      </c>
      <c r="E10" s="29">
        <f t="shared" si="0"/>
        <v>367</v>
      </c>
      <c r="F10" s="10">
        <v>96</v>
      </c>
      <c r="G10" s="10">
        <v>91</v>
      </c>
      <c r="H10" s="10">
        <v>91</v>
      </c>
      <c r="I10" s="11">
        <v>89</v>
      </c>
    </row>
    <row r="11" spans="1:9" s="1" customFormat="1" ht="21.75" customHeight="1">
      <c r="A11" s="27" t="s">
        <v>9</v>
      </c>
      <c r="B11" s="70" t="str">
        <f>Achtelfinal!B16</f>
        <v>Thun Stadtschützen 1</v>
      </c>
      <c r="C11" s="28">
        <f>Achtelfinal!C16</f>
        <v>361</v>
      </c>
      <c r="D11" s="28">
        <f>Achtelfinal!D16</f>
        <v>361</v>
      </c>
      <c r="E11" s="29">
        <f t="shared" si="0"/>
        <v>366</v>
      </c>
      <c r="F11" s="10">
        <v>94</v>
      </c>
      <c r="G11" s="10">
        <v>92</v>
      </c>
      <c r="H11" s="10">
        <v>92</v>
      </c>
      <c r="I11" s="11">
        <v>88</v>
      </c>
    </row>
    <row r="12" spans="1:9" s="1" customFormat="1" ht="21.75" customHeight="1">
      <c r="A12" s="27" t="s">
        <v>10</v>
      </c>
      <c r="B12" s="70" t="str">
        <f>Achtelfinal!B12</f>
        <v>Huttwil 1</v>
      </c>
      <c r="C12" s="28">
        <f>Achtelfinal!C12</f>
        <v>366</v>
      </c>
      <c r="D12" s="28">
        <f>Achtelfinal!D12</f>
        <v>363</v>
      </c>
      <c r="E12" s="29">
        <f t="shared" si="0"/>
        <v>364</v>
      </c>
      <c r="F12" s="10">
        <v>93</v>
      </c>
      <c r="G12" s="10">
        <v>92</v>
      </c>
      <c r="H12" s="10">
        <v>90</v>
      </c>
      <c r="I12" s="11">
        <v>89</v>
      </c>
    </row>
    <row r="13" spans="1:9" s="1" customFormat="1" ht="21.75" customHeight="1">
      <c r="A13" s="27" t="s">
        <v>11</v>
      </c>
      <c r="B13" s="70" t="str">
        <f>Achtelfinal!B17</f>
        <v>Zweisimmen 1</v>
      </c>
      <c r="C13" s="28">
        <f>Achtelfinal!C17</f>
        <v>358</v>
      </c>
      <c r="D13" s="28">
        <f>Achtelfinal!D17</f>
        <v>360</v>
      </c>
      <c r="E13" s="29">
        <f t="shared" si="0"/>
        <v>360</v>
      </c>
      <c r="F13" s="10">
        <v>91</v>
      </c>
      <c r="G13" s="10">
        <v>91</v>
      </c>
      <c r="H13" s="10">
        <v>90</v>
      </c>
      <c r="I13" s="11">
        <v>88</v>
      </c>
    </row>
    <row r="14" spans="1:9" s="1" customFormat="1" ht="21.75" customHeight="1">
      <c r="A14" s="27" t="s">
        <v>12</v>
      </c>
      <c r="B14" s="70" t="str">
        <f>Achtelfinal!B18</f>
        <v>Hasle-Rüegsau 1</v>
      </c>
      <c r="C14" s="28">
        <f>Achtelfinal!C18</f>
        <v>359</v>
      </c>
      <c r="D14" s="28">
        <f>Achtelfinal!D18</f>
        <v>359</v>
      </c>
      <c r="E14" s="29">
        <f t="shared" si="0"/>
        <v>359</v>
      </c>
      <c r="F14" s="10">
        <v>96</v>
      </c>
      <c r="G14" s="10">
        <v>93</v>
      </c>
      <c r="H14" s="10">
        <v>89</v>
      </c>
      <c r="I14" s="11">
        <v>81</v>
      </c>
    </row>
    <row r="15" spans="1:9" s="1" customFormat="1" ht="21.75" customHeight="1">
      <c r="A15" s="27" t="s">
        <v>13</v>
      </c>
      <c r="B15" s="70" t="str">
        <f>Achtelfinal!B14</f>
        <v>Wimmis-Reutigen 1</v>
      </c>
      <c r="C15" s="28">
        <f>Achtelfinal!C14</f>
        <v>365</v>
      </c>
      <c r="D15" s="28">
        <f>Achtelfinal!D14</f>
        <v>362</v>
      </c>
      <c r="E15" s="29">
        <f t="shared" si="0"/>
        <v>355</v>
      </c>
      <c r="F15" s="10">
        <v>94</v>
      </c>
      <c r="G15" s="10">
        <v>92</v>
      </c>
      <c r="H15" s="10">
        <v>86</v>
      </c>
      <c r="I15" s="11">
        <v>83</v>
      </c>
    </row>
    <row r="16" spans="1:9" s="1" customFormat="1" ht="21.75" customHeight="1">
      <c r="A16" s="27" t="s">
        <v>14</v>
      </c>
      <c r="B16" s="70" t="str">
        <f>Achtelfinal!B13</f>
        <v>Sonceboz La Vignerole</v>
      </c>
      <c r="C16" s="28">
        <f>Achtelfinal!C13</f>
        <v>354</v>
      </c>
      <c r="D16" s="28">
        <f>Achtelfinal!D13</f>
        <v>363</v>
      </c>
      <c r="E16" s="29">
        <f t="shared" si="0"/>
        <v>355</v>
      </c>
      <c r="F16" s="10">
        <v>91</v>
      </c>
      <c r="G16" s="10">
        <v>90</v>
      </c>
      <c r="H16" s="10">
        <v>89</v>
      </c>
      <c r="I16" s="11">
        <v>85</v>
      </c>
    </row>
    <row r="17" spans="1:9" s="1" customFormat="1" ht="21.75" customHeight="1">
      <c r="A17" s="27" t="s">
        <v>15</v>
      </c>
      <c r="B17" s="70" t="str">
        <f>Achtelfinal!B9</f>
        <v>Gürbetal 1</v>
      </c>
      <c r="C17" s="28">
        <f>Achtelfinal!C9</f>
        <v>361</v>
      </c>
      <c r="D17" s="28">
        <f>Achtelfinal!D9</f>
        <v>365</v>
      </c>
      <c r="E17" s="29">
        <f t="shared" si="0"/>
        <v>354</v>
      </c>
      <c r="F17" s="10">
        <v>92</v>
      </c>
      <c r="G17" s="10">
        <v>89</v>
      </c>
      <c r="H17" s="10">
        <v>87</v>
      </c>
      <c r="I17" s="11">
        <v>86</v>
      </c>
    </row>
    <row r="18" spans="1:9" s="1" customFormat="1" ht="21.75" customHeight="1">
      <c r="A18" s="27" t="s">
        <v>16</v>
      </c>
      <c r="B18" s="70" t="str">
        <f>Achtelfinal!B11</f>
        <v>Lützelflüh 1</v>
      </c>
      <c r="C18" s="28">
        <f>Achtelfinal!C11</f>
        <v>355</v>
      </c>
      <c r="D18" s="28">
        <f>Achtelfinal!D11</f>
        <v>365</v>
      </c>
      <c r="E18" s="29">
        <f t="shared" si="0"/>
        <v>350</v>
      </c>
      <c r="F18" s="10">
        <v>94</v>
      </c>
      <c r="G18" s="10">
        <v>90</v>
      </c>
      <c r="H18" s="10">
        <v>84</v>
      </c>
      <c r="I18" s="11">
        <v>82</v>
      </c>
    </row>
    <row r="19" spans="1:9" s="1" customFormat="1" ht="21.75" customHeight="1">
      <c r="A19" s="27" t="s">
        <v>17</v>
      </c>
      <c r="B19" s="70" t="str">
        <f>Achtelfinal!B15</f>
        <v>Frutigen 1</v>
      </c>
      <c r="C19" s="28">
        <f>Achtelfinal!C15</f>
        <v>367</v>
      </c>
      <c r="D19" s="28">
        <f>Achtelfinal!D15</f>
        <v>361</v>
      </c>
      <c r="E19" s="29">
        <f t="shared" si="0"/>
        <v>349</v>
      </c>
      <c r="F19" s="10">
        <v>94</v>
      </c>
      <c r="G19" s="10">
        <v>94</v>
      </c>
      <c r="H19" s="10">
        <v>82</v>
      </c>
      <c r="I19" s="11">
        <v>79</v>
      </c>
    </row>
    <row r="20" spans="1:9" s="1" customFormat="1" ht="21.75" customHeight="1">
      <c r="A20" s="27" t="s">
        <v>18</v>
      </c>
      <c r="B20" s="70" t="str">
        <f>Achtelfinal!B20</f>
        <v>Schwarzenburg 1</v>
      </c>
      <c r="C20" s="28">
        <f>Achtelfinal!C20</f>
        <v>357</v>
      </c>
      <c r="D20" s="28">
        <f>Achtelfinal!D20</f>
        <v>358</v>
      </c>
      <c r="E20" s="29">
        <f t="shared" si="0"/>
        <v>343</v>
      </c>
      <c r="F20" s="10">
        <v>90</v>
      </c>
      <c r="G20" s="10">
        <v>90</v>
      </c>
      <c r="H20" s="10">
        <v>83</v>
      </c>
      <c r="I20" s="11">
        <v>80</v>
      </c>
    </row>
  </sheetData>
  <sheetProtection/>
  <mergeCells count="1">
    <mergeCell ref="F3:I3"/>
  </mergeCells>
  <printOptions horizontalCentered="1"/>
  <pageMargins left="0.984251968503937" right="0.61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&amp;"Arial,Fett"&amp;16Viertelfinal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2" customWidth="1"/>
    <col min="2" max="2" width="40.7109375" style="60" customWidth="1"/>
    <col min="3" max="5" width="8.7109375" style="23" customWidth="1"/>
    <col min="6" max="6" width="9.7109375" style="15" customWidth="1"/>
    <col min="7" max="10" width="5.7109375" style="16" customWidth="1"/>
    <col min="11" max="16384" width="11.421875" style="2" customWidth="1"/>
  </cols>
  <sheetData>
    <row r="1" ht="21.75" customHeight="1"/>
    <row r="2" ht="6" customHeight="1"/>
    <row r="3" spans="1:10" s="3" customFormat="1" ht="24.75" customHeight="1">
      <c r="A3" s="5" t="s">
        <v>0</v>
      </c>
      <c r="B3" s="61" t="s">
        <v>59</v>
      </c>
      <c r="C3" s="6" t="s">
        <v>50</v>
      </c>
      <c r="D3" s="6" t="s">
        <v>51</v>
      </c>
      <c r="E3" s="6" t="s">
        <v>52</v>
      </c>
      <c r="F3" s="24" t="s">
        <v>1</v>
      </c>
      <c r="G3" s="86" t="s">
        <v>2</v>
      </c>
      <c r="H3" s="87"/>
      <c r="I3" s="87"/>
      <c r="J3" s="88"/>
    </row>
    <row r="4" spans="1:10" ht="6" customHeight="1">
      <c r="A4" s="25"/>
      <c r="B4" s="62"/>
      <c r="C4" s="19"/>
      <c r="D4" s="19"/>
      <c r="E4" s="19"/>
      <c r="F4" s="18"/>
      <c r="G4" s="19"/>
      <c r="H4" s="19"/>
      <c r="I4" s="19"/>
      <c r="J4" s="20"/>
    </row>
    <row r="5" spans="1:10" s="1" customFormat="1" ht="21.75" customHeight="1">
      <c r="A5" s="27" t="s">
        <v>3</v>
      </c>
      <c r="B5" s="70" t="str">
        <f>Viertelfinal!B6</f>
        <v>Büren an der Aare 1</v>
      </c>
      <c r="C5" s="28">
        <f>Viertelfinal!C6</f>
        <v>364</v>
      </c>
      <c r="D5" s="28">
        <f>Viertelfinal!D6</f>
        <v>371</v>
      </c>
      <c r="E5" s="28">
        <f>Viertelfinal!E6</f>
        <v>374</v>
      </c>
      <c r="F5" s="29">
        <f aca="true" t="shared" si="0" ref="F5:F12">SUM(G5:J5)</f>
        <v>385</v>
      </c>
      <c r="G5" s="10">
        <v>98</v>
      </c>
      <c r="H5" s="10">
        <v>97</v>
      </c>
      <c r="I5" s="10">
        <v>95</v>
      </c>
      <c r="J5" s="11">
        <v>95</v>
      </c>
    </row>
    <row r="6" spans="1:10" s="1" customFormat="1" ht="21.75" customHeight="1">
      <c r="A6" s="27" t="s">
        <v>4</v>
      </c>
      <c r="B6" s="70" t="str">
        <f>Viertelfinal!B10</f>
        <v>Uetendorf 1</v>
      </c>
      <c r="C6" s="28">
        <f>Viertelfinal!C10</f>
        <v>373</v>
      </c>
      <c r="D6" s="28">
        <f>Viertelfinal!D10</f>
        <v>377</v>
      </c>
      <c r="E6" s="28">
        <f>Viertelfinal!E10</f>
        <v>367</v>
      </c>
      <c r="F6" s="29">
        <f t="shared" si="0"/>
        <v>376</v>
      </c>
      <c r="G6" s="10">
        <v>96</v>
      </c>
      <c r="H6" s="10">
        <v>96</v>
      </c>
      <c r="I6" s="10">
        <v>94</v>
      </c>
      <c r="J6" s="11">
        <v>90</v>
      </c>
    </row>
    <row r="7" spans="1:10" s="1" customFormat="1" ht="21.75" customHeight="1">
      <c r="A7" s="27" t="s">
        <v>5</v>
      </c>
      <c r="B7" s="70" t="str">
        <f>Viertelfinal!B5</f>
        <v>Schüpfen 1</v>
      </c>
      <c r="C7" s="28">
        <f>Viertelfinal!C5</f>
        <v>365</v>
      </c>
      <c r="D7" s="28">
        <f>Viertelfinal!D5</f>
        <v>370</v>
      </c>
      <c r="E7" s="28">
        <f>Viertelfinal!E5</f>
        <v>377</v>
      </c>
      <c r="F7" s="29">
        <f t="shared" si="0"/>
        <v>371</v>
      </c>
      <c r="G7" s="10">
        <v>94</v>
      </c>
      <c r="H7" s="10">
        <v>94</v>
      </c>
      <c r="I7" s="10">
        <v>92</v>
      </c>
      <c r="J7" s="11">
        <v>91</v>
      </c>
    </row>
    <row r="8" spans="1:10" s="1" customFormat="1" ht="21.75" customHeight="1">
      <c r="A8" s="27" t="s">
        <v>6</v>
      </c>
      <c r="B8" s="70" t="str">
        <f>Viertelfinal!B9</f>
        <v>Uetendorf 2</v>
      </c>
      <c r="C8" s="28">
        <f>Viertelfinal!C9</f>
        <v>358</v>
      </c>
      <c r="D8" s="28">
        <f>Viertelfinal!D9</f>
        <v>359</v>
      </c>
      <c r="E8" s="28">
        <f>Viertelfinal!E9</f>
        <v>370</v>
      </c>
      <c r="F8" s="29">
        <f t="shared" si="0"/>
        <v>369</v>
      </c>
      <c r="G8" s="10">
        <v>94</v>
      </c>
      <c r="H8" s="10">
        <v>93</v>
      </c>
      <c r="I8" s="10">
        <v>92</v>
      </c>
      <c r="J8" s="11">
        <v>90</v>
      </c>
    </row>
    <row r="9" spans="1:10" s="1" customFormat="1" ht="21.75" customHeight="1">
      <c r="A9" s="27" t="s">
        <v>7</v>
      </c>
      <c r="B9" s="70" t="str">
        <f>Viertelfinal!B7</f>
        <v>Hindelbank 1</v>
      </c>
      <c r="C9" s="28">
        <f>Viertelfinal!C7</f>
        <v>369</v>
      </c>
      <c r="D9" s="28">
        <f>Viertelfinal!D7</f>
        <v>375</v>
      </c>
      <c r="E9" s="28">
        <f>Viertelfinal!E7</f>
        <v>372</v>
      </c>
      <c r="F9" s="29">
        <f>SUM(G9:J9)</f>
        <v>368</v>
      </c>
      <c r="G9" s="10">
        <v>96</v>
      </c>
      <c r="H9" s="10">
        <v>95</v>
      </c>
      <c r="I9" s="10">
        <v>92</v>
      </c>
      <c r="J9" s="11">
        <v>85</v>
      </c>
    </row>
    <row r="10" spans="1:10" s="1" customFormat="1" ht="21.75" customHeight="1">
      <c r="A10" s="27" t="s">
        <v>8</v>
      </c>
      <c r="B10" s="70" t="str">
        <f>Viertelfinal!B8</f>
        <v>Zäziwil-Grosshöchstetten 1</v>
      </c>
      <c r="C10" s="28">
        <f>Viertelfinal!C8</f>
        <v>368</v>
      </c>
      <c r="D10" s="28">
        <f>Viertelfinal!D8</f>
        <v>365</v>
      </c>
      <c r="E10" s="28">
        <f>Viertelfinal!E8</f>
        <v>372</v>
      </c>
      <c r="F10" s="29">
        <f t="shared" si="0"/>
        <v>365</v>
      </c>
      <c r="G10" s="10">
        <v>95</v>
      </c>
      <c r="H10" s="10">
        <v>91</v>
      </c>
      <c r="I10" s="10">
        <v>90</v>
      </c>
      <c r="J10" s="11">
        <v>89</v>
      </c>
    </row>
    <row r="11" spans="1:10" s="1" customFormat="1" ht="21.75" customHeight="1">
      <c r="A11" s="27" t="s">
        <v>9</v>
      </c>
      <c r="B11" s="70" t="str">
        <f>Viertelfinal!B12</f>
        <v>Huttwil 1</v>
      </c>
      <c r="C11" s="28">
        <f>Viertelfinal!C12</f>
        <v>366</v>
      </c>
      <c r="D11" s="28">
        <f>Viertelfinal!D12</f>
        <v>363</v>
      </c>
      <c r="E11" s="28">
        <f>Viertelfinal!E12</f>
        <v>364</v>
      </c>
      <c r="F11" s="29">
        <f t="shared" si="0"/>
        <v>351</v>
      </c>
      <c r="G11" s="10">
        <v>92</v>
      </c>
      <c r="H11" s="10">
        <v>91</v>
      </c>
      <c r="I11" s="10">
        <v>87</v>
      </c>
      <c r="J11" s="11">
        <v>81</v>
      </c>
    </row>
    <row r="12" spans="1:10" s="1" customFormat="1" ht="21.75" customHeight="1">
      <c r="A12" s="27" t="s">
        <v>10</v>
      </c>
      <c r="B12" s="70" t="str">
        <f>Viertelfinal!B11</f>
        <v>Thun Stadtschützen 1</v>
      </c>
      <c r="C12" s="28">
        <f>Viertelfinal!C11</f>
        <v>361</v>
      </c>
      <c r="D12" s="28">
        <f>Viertelfinal!D11</f>
        <v>361</v>
      </c>
      <c r="E12" s="28">
        <f>Viertelfinal!E11</f>
        <v>366</v>
      </c>
      <c r="F12" s="29">
        <f t="shared" si="0"/>
        <v>348</v>
      </c>
      <c r="G12" s="10">
        <v>96</v>
      </c>
      <c r="H12" s="10">
        <v>85</v>
      </c>
      <c r="I12" s="10">
        <v>84</v>
      </c>
      <c r="J12" s="11">
        <v>83</v>
      </c>
    </row>
  </sheetData>
  <sheetProtection/>
  <mergeCells count="1">
    <mergeCell ref="G3:J3"/>
  </mergeCells>
  <printOptions horizontalCentered="1"/>
  <pageMargins left="0.984251968503937" right="0.59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&amp;"Arial,Fett"&amp;16Halbfinal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K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2" customWidth="1"/>
    <col min="2" max="2" width="40.7109375" style="60" customWidth="1"/>
    <col min="3" max="6" width="8.7109375" style="23" customWidth="1"/>
    <col min="7" max="7" width="9.7109375" style="15" customWidth="1"/>
    <col min="8" max="11" width="5.7109375" style="16" customWidth="1"/>
    <col min="12" max="16384" width="11.421875" style="2" customWidth="1"/>
  </cols>
  <sheetData>
    <row r="1" ht="21.75" customHeight="1"/>
    <row r="2" ht="6" customHeight="1"/>
    <row r="3" spans="1:11" s="3" customFormat="1" ht="24.75" customHeight="1">
      <c r="A3" s="5" t="s">
        <v>0</v>
      </c>
      <c r="B3" s="61" t="s">
        <v>59</v>
      </c>
      <c r="C3" s="6" t="s">
        <v>50</v>
      </c>
      <c r="D3" s="6" t="s">
        <v>51</v>
      </c>
      <c r="E3" s="6" t="s">
        <v>52</v>
      </c>
      <c r="F3" s="6" t="s">
        <v>53</v>
      </c>
      <c r="G3" s="24" t="s">
        <v>1</v>
      </c>
      <c r="H3" s="86" t="s">
        <v>2</v>
      </c>
      <c r="I3" s="87"/>
      <c r="J3" s="87"/>
      <c r="K3" s="88"/>
    </row>
    <row r="4" spans="1:11" ht="6" customHeight="1">
      <c r="A4" s="25"/>
      <c r="B4" s="62"/>
      <c r="C4" s="19"/>
      <c r="D4" s="19"/>
      <c r="E4" s="19"/>
      <c r="F4" s="19"/>
      <c r="G4" s="18"/>
      <c r="H4" s="19"/>
      <c r="I4" s="19"/>
      <c r="J4" s="19"/>
      <c r="K4" s="20"/>
    </row>
    <row r="5" spans="1:11" s="1" customFormat="1" ht="21.75" customHeight="1">
      <c r="A5" s="27" t="s">
        <v>3</v>
      </c>
      <c r="B5" s="70" t="str">
        <f>Halbfinal!B5</f>
        <v>Büren an der Aare 1</v>
      </c>
      <c r="C5" s="28">
        <f>Halbfinal!C5</f>
        <v>364</v>
      </c>
      <c r="D5" s="28">
        <f>Halbfinal!D5</f>
        <v>371</v>
      </c>
      <c r="E5" s="28">
        <f>Halbfinal!E5</f>
        <v>374</v>
      </c>
      <c r="F5" s="28">
        <f>Halbfinal!F5</f>
        <v>385</v>
      </c>
      <c r="G5" s="29">
        <f>SUM(H5:K5)</f>
        <v>376</v>
      </c>
      <c r="H5" s="10">
        <v>95</v>
      </c>
      <c r="I5" s="10">
        <v>94</v>
      </c>
      <c r="J5" s="10">
        <v>94</v>
      </c>
      <c r="K5" s="11">
        <v>93</v>
      </c>
    </row>
    <row r="6" spans="1:11" s="1" customFormat="1" ht="21.75" customHeight="1">
      <c r="A6" s="27" t="s">
        <v>4</v>
      </c>
      <c r="B6" s="70" t="str">
        <f>Halbfinal!B7</f>
        <v>Schüpfen 1</v>
      </c>
      <c r="C6" s="28">
        <f>Halbfinal!C7</f>
        <v>365</v>
      </c>
      <c r="D6" s="28">
        <f>Halbfinal!D7</f>
        <v>370</v>
      </c>
      <c r="E6" s="28">
        <f>Halbfinal!E7</f>
        <v>377</v>
      </c>
      <c r="F6" s="28">
        <f>Halbfinal!F7</f>
        <v>371</v>
      </c>
      <c r="G6" s="29">
        <f>SUM(H6:K6)</f>
        <v>370</v>
      </c>
      <c r="H6" s="10">
        <v>94</v>
      </c>
      <c r="I6" s="10">
        <v>93</v>
      </c>
      <c r="J6" s="10">
        <v>92</v>
      </c>
      <c r="K6" s="11">
        <v>91</v>
      </c>
    </row>
    <row r="7" spans="1:11" s="1" customFormat="1" ht="21.75" customHeight="1">
      <c r="A7" s="27" t="s">
        <v>5</v>
      </c>
      <c r="B7" s="70" t="str">
        <f>Halbfinal!B6</f>
        <v>Uetendorf 1</v>
      </c>
      <c r="C7" s="28">
        <f>Halbfinal!C6</f>
        <v>373</v>
      </c>
      <c r="D7" s="28">
        <f>Halbfinal!D6</f>
        <v>377</v>
      </c>
      <c r="E7" s="28">
        <f>Halbfinal!E6</f>
        <v>367</v>
      </c>
      <c r="F7" s="28">
        <f>Halbfinal!F6</f>
        <v>376</v>
      </c>
      <c r="G7" s="29">
        <f>SUM(H7:K7)</f>
        <v>369</v>
      </c>
      <c r="H7" s="10">
        <v>95</v>
      </c>
      <c r="I7" s="10">
        <v>94</v>
      </c>
      <c r="J7" s="10">
        <v>90</v>
      </c>
      <c r="K7" s="11">
        <v>90</v>
      </c>
    </row>
    <row r="8" spans="1:11" s="1" customFormat="1" ht="21.75" customHeight="1">
      <c r="A8" s="27" t="s">
        <v>6</v>
      </c>
      <c r="B8" s="70" t="str">
        <f>Halbfinal!B8</f>
        <v>Uetendorf 2</v>
      </c>
      <c r="C8" s="28">
        <f>Halbfinal!C8</f>
        <v>358</v>
      </c>
      <c r="D8" s="28">
        <f>Halbfinal!D8</f>
        <v>359</v>
      </c>
      <c r="E8" s="28">
        <f>Halbfinal!E8</f>
        <v>370</v>
      </c>
      <c r="F8" s="28">
        <f>Halbfinal!F8</f>
        <v>369</v>
      </c>
      <c r="G8" s="29">
        <f>SUM(H8:K8)</f>
        <v>369</v>
      </c>
      <c r="H8" s="10">
        <v>95</v>
      </c>
      <c r="I8" s="10">
        <v>93</v>
      </c>
      <c r="J8" s="10">
        <v>92</v>
      </c>
      <c r="K8" s="11">
        <v>89</v>
      </c>
    </row>
    <row r="9" ht="18"/>
  </sheetData>
  <sheetProtection/>
  <mergeCells count="1">
    <mergeCell ref="H3:K3"/>
  </mergeCells>
  <printOptions horizontalCentered="1"/>
  <pageMargins left="0.984251968503937" right="0.58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&amp;"Arial,Fett"&amp;16Final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3095 Spiegel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Kant. Final SPGM 50m</dc:title>
  <dc:subject/>
  <dc:creator>Witschi H</dc:creator>
  <cp:keywords/>
  <dc:description/>
  <cp:lastModifiedBy>Nydergger Ernst</cp:lastModifiedBy>
  <cp:lastPrinted>2009-09-19T14:19:24Z</cp:lastPrinted>
  <dcterms:created xsi:type="dcterms:W3CDTF">1998-09-20T12:33:01Z</dcterms:created>
  <dcterms:modified xsi:type="dcterms:W3CDTF">2009-09-20T12:09:20Z</dcterms:modified>
  <cp:category/>
  <cp:version/>
  <cp:contentType/>
  <cp:contentStatus/>
</cp:coreProperties>
</file>