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95" yWindow="65446" windowWidth="11130" windowHeight="11385" activeTab="0"/>
  </bookViews>
  <sheets>
    <sheet name="U20" sheetId="1" r:id="rId1"/>
    <sheet name="U16" sheetId="2" r:id="rId2"/>
    <sheet name="U14" sheetId="3" r:id="rId3"/>
    <sheet name="Final" sheetId="4" r:id="rId4"/>
    <sheet name="Startliste" sheetId="5" r:id="rId5"/>
    <sheet name="Landesteil" sheetId="6" r:id="rId6"/>
  </sheets>
  <definedNames>
    <definedName name="_xlnm.Print_Area" localSheetId="2">'U14'!$A$1:$J$34</definedName>
    <definedName name="_xlnm.Print_Area" localSheetId="1">'U16'!$A$1:$J$37</definedName>
  </definedNames>
  <calcPr fullCalcOnLoad="1"/>
</workbook>
</file>

<file path=xl/sharedStrings.xml><?xml version="1.0" encoding="utf-8"?>
<sst xmlns="http://schemas.openxmlformats.org/spreadsheetml/2006/main" count="814" uniqueCount="294">
  <si>
    <t>Rang</t>
  </si>
  <si>
    <t>Name</t>
  </si>
  <si>
    <t>Vorname</t>
  </si>
  <si>
    <t>Jg</t>
  </si>
  <si>
    <t>LT</t>
  </si>
  <si>
    <t>P1</t>
  </si>
  <si>
    <t>P2</t>
  </si>
  <si>
    <t>Zw Total</t>
  </si>
  <si>
    <t>Final</t>
  </si>
  <si>
    <t>Total</t>
  </si>
  <si>
    <t>Jugend U16</t>
  </si>
  <si>
    <t>OKSV</t>
  </si>
  <si>
    <t>Michael</t>
  </si>
  <si>
    <t>Adrian</t>
  </si>
  <si>
    <t>Marcel</t>
  </si>
  <si>
    <t>Martin</t>
  </si>
  <si>
    <t>Jugend U14</t>
  </si>
  <si>
    <t>VR</t>
  </si>
  <si>
    <t>Jugend U20</t>
  </si>
  <si>
    <t>Ivo</t>
  </si>
  <si>
    <t>Lenz</t>
  </si>
  <si>
    <t>Lauber</t>
  </si>
  <si>
    <t>Manfred</t>
  </si>
  <si>
    <t>Matthias</t>
  </si>
  <si>
    <t>Bruni</t>
  </si>
  <si>
    <t>Eric</t>
  </si>
  <si>
    <t>Melanie</t>
  </si>
  <si>
    <t>Eveline</t>
  </si>
  <si>
    <t>Kaufmann</t>
  </si>
  <si>
    <t>Martina</t>
  </si>
  <si>
    <t>Fahrni</t>
  </si>
  <si>
    <t>Beuchat</t>
  </si>
  <si>
    <t>Lionel</t>
  </si>
  <si>
    <t>AJBST</t>
  </si>
  <si>
    <t>Junioren U20</t>
  </si>
  <si>
    <t>MSSV</t>
  </si>
  <si>
    <t>Cedric</t>
  </si>
  <si>
    <t>Kerstin</t>
  </si>
  <si>
    <t>Jost</t>
  </si>
  <si>
    <t>Jan</t>
  </si>
  <si>
    <t>Wittwer</t>
  </si>
  <si>
    <t>Jasmin</t>
  </si>
  <si>
    <t>Baumann</t>
  </si>
  <si>
    <t>Kevin</t>
  </si>
  <si>
    <t>Thomas</t>
  </si>
  <si>
    <t>Kaspar</t>
  </si>
  <si>
    <t>Eichelberger</t>
  </si>
  <si>
    <t>Brand</t>
  </si>
  <si>
    <t>Eggimann</t>
  </si>
  <si>
    <t>Remo</t>
  </si>
  <si>
    <t>Dennler</t>
  </si>
  <si>
    <t>Sandra</t>
  </si>
  <si>
    <t>ESSV</t>
  </si>
  <si>
    <t>Gfeller</t>
  </si>
  <si>
    <t>Anita</t>
  </si>
  <si>
    <t>Vanessa</t>
  </si>
  <si>
    <t xml:space="preserve">Zürcher </t>
  </si>
  <si>
    <t>Lukas</t>
  </si>
  <si>
    <t>Röthlisberger</t>
  </si>
  <si>
    <t>Florian</t>
  </si>
  <si>
    <t>Andreas</t>
  </si>
  <si>
    <t>Leandro</t>
  </si>
  <si>
    <t>95</t>
  </si>
  <si>
    <t>94</t>
  </si>
  <si>
    <t>OASSV</t>
  </si>
  <si>
    <t>Startn.</t>
  </si>
  <si>
    <t>Landesteil</t>
  </si>
  <si>
    <t>92</t>
  </si>
  <si>
    <t>Yan</t>
  </si>
  <si>
    <t>93</t>
  </si>
  <si>
    <t>Leuenberger</t>
  </si>
  <si>
    <t>Marc</t>
  </si>
  <si>
    <t>91</t>
  </si>
  <si>
    <t xml:space="preserve">Füglister </t>
  </si>
  <si>
    <t>Fabienne</t>
  </si>
  <si>
    <t xml:space="preserve">Maurer </t>
  </si>
  <si>
    <t xml:space="preserve">Bähler </t>
  </si>
  <si>
    <t>Kissling</t>
  </si>
  <si>
    <t xml:space="preserve">Sandro </t>
  </si>
  <si>
    <t xml:space="preserve">Wägli </t>
  </si>
  <si>
    <t>Andrea</t>
  </si>
  <si>
    <t xml:space="preserve">Schneider </t>
  </si>
  <si>
    <t>Sven</t>
  </si>
  <si>
    <t xml:space="preserve">Grünig </t>
  </si>
  <si>
    <t>U 20</t>
  </si>
  <si>
    <t xml:space="preserve">Frech </t>
  </si>
  <si>
    <t xml:space="preserve">Masciardi </t>
  </si>
  <si>
    <t>Nicola</t>
  </si>
  <si>
    <t>Tippenhauer</t>
  </si>
  <si>
    <t>Hari</t>
  </si>
  <si>
    <t>Marina</t>
  </si>
  <si>
    <t>Bürki</t>
  </si>
  <si>
    <t>Simon</t>
  </si>
  <si>
    <t>Fabian</t>
  </si>
  <si>
    <t>Marco</t>
  </si>
  <si>
    <t xml:space="preserve">Bärtschi </t>
  </si>
  <si>
    <t xml:space="preserve">Frauchiger </t>
  </si>
  <si>
    <t>Sabrina</t>
  </si>
  <si>
    <t xml:space="preserve">Jost </t>
  </si>
  <si>
    <t xml:space="preserve"> Karin</t>
  </si>
  <si>
    <t>Alain</t>
  </si>
  <si>
    <t xml:space="preserve">Bigler </t>
  </si>
  <si>
    <t>Gabriela</t>
  </si>
  <si>
    <t>U 16</t>
  </si>
  <si>
    <t xml:space="preserve">Germann </t>
  </si>
  <si>
    <t>Jsabelle</t>
  </si>
  <si>
    <t>Malinverno</t>
  </si>
  <si>
    <t xml:space="preserve">Hofstetter </t>
  </si>
  <si>
    <t xml:space="preserve">Kaufmann </t>
  </si>
  <si>
    <t>Julian</t>
  </si>
  <si>
    <t>Zangger</t>
  </si>
  <si>
    <t>Dominique</t>
  </si>
  <si>
    <t xml:space="preserve">Wüthrich </t>
  </si>
  <si>
    <t>Wolfisberg</t>
  </si>
  <si>
    <t>Monika</t>
  </si>
  <si>
    <t>Ingold</t>
  </si>
  <si>
    <t>Philipp</t>
  </si>
  <si>
    <t>Luterbacher</t>
  </si>
  <si>
    <t>Tanja</t>
  </si>
  <si>
    <t>Neuenschwander</t>
  </si>
  <si>
    <t>Tobias</t>
  </si>
  <si>
    <t>Pfister</t>
  </si>
  <si>
    <t>Nina</t>
  </si>
  <si>
    <t>Christof</t>
  </si>
  <si>
    <t>Roger</t>
  </si>
  <si>
    <t>Kropf</t>
  </si>
  <si>
    <t>Tycho</t>
  </si>
  <si>
    <t>Stucki</t>
  </si>
  <si>
    <t>Pierre-Alexandre</t>
  </si>
  <si>
    <t>96</t>
  </si>
  <si>
    <t>Siegenthaler</t>
  </si>
  <si>
    <t>Eichenberger</t>
  </si>
  <si>
    <t>Jonas</t>
  </si>
  <si>
    <t xml:space="preserve">Rolli </t>
  </si>
  <si>
    <t xml:space="preserve">Weber </t>
  </si>
  <si>
    <t xml:space="preserve">Bartenbach </t>
  </si>
  <si>
    <t xml:space="preserve">Huber </t>
  </si>
  <si>
    <t>Tania</t>
  </si>
  <si>
    <t xml:space="preserve">Etter </t>
  </si>
  <si>
    <t>Jürg</t>
  </si>
  <si>
    <t xml:space="preserve">Ammann </t>
  </si>
  <si>
    <t xml:space="preserve">Guggisberg </t>
  </si>
  <si>
    <t>Lorenz</t>
  </si>
  <si>
    <t>U 14</t>
  </si>
  <si>
    <t>Nick</t>
  </si>
  <si>
    <t xml:space="preserve">Eggenschwiler </t>
  </si>
  <si>
    <t>Yanik</t>
  </si>
  <si>
    <t>Moser</t>
  </si>
  <si>
    <t>Robin</t>
  </si>
  <si>
    <t>Luder</t>
  </si>
  <si>
    <t>Damin</t>
  </si>
  <si>
    <t>Anliker</t>
  </si>
  <si>
    <t>Lars</t>
  </si>
  <si>
    <t>Hadorn</t>
  </si>
  <si>
    <t>Danilo</t>
  </si>
  <si>
    <t>97</t>
  </si>
  <si>
    <t>Dominik</t>
  </si>
  <si>
    <t>Stalder</t>
  </si>
  <si>
    <t>Thöni</t>
  </si>
  <si>
    <t>Flückiger</t>
  </si>
  <si>
    <t>Final U 20</t>
  </si>
  <si>
    <t>Final U 16</t>
  </si>
  <si>
    <t>Final U 14</t>
  </si>
  <si>
    <t>Svenja</t>
  </si>
  <si>
    <t>Frautschi</t>
  </si>
  <si>
    <t>Natalie</t>
  </si>
  <si>
    <t>Jacot-Descombes</t>
  </si>
  <si>
    <t>Vincent</t>
  </si>
  <si>
    <t>Tosca</t>
  </si>
  <si>
    <t>Lanz</t>
  </si>
  <si>
    <t>Florence</t>
  </si>
  <si>
    <t>Schneider</t>
  </si>
  <si>
    <t>Mike</t>
  </si>
  <si>
    <t>Blaser</t>
  </si>
  <si>
    <t>Zaugg</t>
  </si>
  <si>
    <t>Daniel</t>
  </si>
  <si>
    <t>Kohler</t>
  </si>
  <si>
    <t>Graf</t>
  </si>
  <si>
    <t>Kai</t>
  </si>
  <si>
    <t>Harisberger</t>
  </si>
  <si>
    <t>Pascal</t>
  </si>
  <si>
    <t>Bieri</t>
  </si>
  <si>
    <t>Haueter</t>
  </si>
  <si>
    <t>Joel</t>
  </si>
  <si>
    <t>Rita</t>
  </si>
  <si>
    <t>Wampfler</t>
  </si>
  <si>
    <t>Fankhauser</t>
  </si>
  <si>
    <t>Thierry</t>
  </si>
  <si>
    <t>Steiner</t>
  </si>
  <si>
    <t>Mirco</t>
  </si>
  <si>
    <t>Minder</t>
  </si>
  <si>
    <t xml:space="preserve">Sommer </t>
  </si>
  <si>
    <t>Angela</t>
  </si>
  <si>
    <t>Grosjean</t>
  </si>
  <si>
    <t>Alexandre</t>
  </si>
  <si>
    <t>Criblez</t>
  </si>
  <si>
    <t>Dave</t>
  </si>
  <si>
    <t>Strahm</t>
  </si>
  <si>
    <t>Schär</t>
  </si>
  <si>
    <t>Patrick</t>
  </si>
  <si>
    <t>Juliette</t>
  </si>
  <si>
    <t>Lüthi</t>
  </si>
  <si>
    <t>Werren</t>
  </si>
  <si>
    <t>Reto</t>
  </si>
  <si>
    <t>Merlin</t>
  </si>
  <si>
    <t>Zumkehr</t>
  </si>
  <si>
    <t>Tony</t>
  </si>
  <si>
    <t>Zürcher</t>
  </si>
  <si>
    <t>Alisha</t>
  </si>
  <si>
    <t>Wymann</t>
  </si>
  <si>
    <t>Oliver</t>
  </si>
  <si>
    <t xml:space="preserve">Heim </t>
  </si>
  <si>
    <t>Wyss</t>
  </si>
  <si>
    <t>Kappeler</t>
  </si>
  <si>
    <t>Louis</t>
  </si>
  <si>
    <t>Andy</t>
  </si>
  <si>
    <t>Wüthrich</t>
  </si>
  <si>
    <t>Damian</t>
  </si>
  <si>
    <t>Evelin</t>
  </si>
  <si>
    <t>Sommer</t>
  </si>
  <si>
    <t>Zw.T.</t>
  </si>
  <si>
    <t>Zw. T.</t>
  </si>
  <si>
    <t xml:space="preserve">Dennler </t>
  </si>
  <si>
    <t xml:space="preserve">Brand </t>
  </si>
  <si>
    <t>Müller</t>
  </si>
  <si>
    <t>Fabio</t>
  </si>
  <si>
    <t>Roth</t>
  </si>
  <si>
    <t>Frauchiger</t>
  </si>
  <si>
    <t>Mischler</t>
  </si>
  <si>
    <t>Wehrli</t>
  </si>
  <si>
    <t>Grünig</t>
  </si>
  <si>
    <t>Hollenweger</t>
  </si>
  <si>
    <t>Lutenbacher</t>
  </si>
  <si>
    <t>Witwer</t>
  </si>
  <si>
    <t xml:space="preserve">Heynen </t>
  </si>
  <si>
    <t>Michelle</t>
  </si>
  <si>
    <t>Bartenbach</t>
  </si>
  <si>
    <t>Hofstetter</t>
  </si>
  <si>
    <t>Bärtschi</t>
  </si>
  <si>
    <t>Bigler</t>
  </si>
  <si>
    <t>Zimmermann</t>
  </si>
  <si>
    <t xml:space="preserve">Michel </t>
  </si>
  <si>
    <t>Jakob</t>
  </si>
  <si>
    <t>Marisa</t>
  </si>
  <si>
    <t>Wägli</t>
  </si>
  <si>
    <t>Lühti</t>
  </si>
  <si>
    <t>Capuzzelo</t>
  </si>
  <si>
    <t>Selina</t>
  </si>
  <si>
    <t>Weber</t>
  </si>
  <si>
    <t>Gasser</t>
  </si>
  <si>
    <t>Jennifer</t>
  </si>
  <si>
    <t>Lander</t>
  </si>
  <si>
    <t>Yanick</t>
  </si>
  <si>
    <t>De Bruin</t>
  </si>
  <si>
    <t>Nils</t>
  </si>
  <si>
    <t>Stulz</t>
  </si>
  <si>
    <t>André</t>
  </si>
  <si>
    <t>Burkhalter</t>
  </si>
  <si>
    <t>Silas</t>
  </si>
  <si>
    <t>Steinhauer</t>
  </si>
  <si>
    <t>Ramona</t>
  </si>
  <si>
    <t>Landesteilwettkampf</t>
  </si>
  <si>
    <t>Verband</t>
  </si>
  <si>
    <t>Bruni Melanie</t>
  </si>
  <si>
    <t>Bruni Marcel</t>
  </si>
  <si>
    <t>Kaufmann Martina</t>
  </si>
  <si>
    <t>OaSSV</t>
  </si>
  <si>
    <t>Frauchiger Sabrina</t>
  </si>
  <si>
    <t>Füglister Fabienne</t>
  </si>
  <si>
    <t>Hofstetter Vanessa</t>
  </si>
  <si>
    <t>Hollenweger Jan</t>
  </si>
  <si>
    <t>Mischler Jasmin</t>
  </si>
  <si>
    <t>Pkt.</t>
  </si>
  <si>
    <t>Pfister Sven</t>
  </si>
  <si>
    <t>Bürki Simon</t>
  </si>
  <si>
    <t>Dennler Sandra</t>
  </si>
  <si>
    <t>Brand Tosca</t>
  </si>
  <si>
    <t>Eggimann Remo</t>
  </si>
  <si>
    <t>Eichelberger Adrian</t>
  </si>
  <si>
    <t>Wolfisberg Monika</t>
  </si>
  <si>
    <t>Leuenberger Marc</t>
  </si>
  <si>
    <t>Röthlisberger Florian</t>
  </si>
  <si>
    <t>Baumann Philippe</t>
  </si>
  <si>
    <t>Gugger Michael</t>
  </si>
  <si>
    <t>Patrik</t>
  </si>
  <si>
    <t>Beuchat Lionel</t>
  </si>
  <si>
    <t>Beuchat Kevin</t>
  </si>
  <si>
    <t>Fahrni Yan</t>
  </si>
  <si>
    <t>Jacot-Descombes Vincent</t>
  </si>
  <si>
    <t>Grosjean Alexandre</t>
  </si>
  <si>
    <t>Eichenberger Svenja</t>
  </si>
  <si>
    <t>Gugger</t>
  </si>
  <si>
    <t>Eggenschwiler</t>
  </si>
  <si>
    <t>Janik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</si>
</sst>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"/>
  </numFmts>
  <fonts count="52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b/>
      <sz val="36"/>
      <name val="Arial"/>
      <family val="2"/>
    </font>
    <font>
      <b/>
      <sz val="16"/>
      <name val="Arial"/>
      <family val="2"/>
    </font>
    <font>
      <b/>
      <sz val="32"/>
      <name val="Arial"/>
      <family val="2"/>
    </font>
    <font>
      <sz val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26"/>
      <name val="Arial"/>
      <family val="2"/>
    </font>
    <font>
      <b/>
      <sz val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8" fontId="3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178" fontId="2" fillId="0" borderId="0" xfId="0" applyNumberFormat="1" applyFont="1" applyAlignment="1">
      <alignment horizontal="center"/>
    </xf>
    <xf numFmtId="178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178" fontId="10" fillId="0" borderId="0" xfId="0" applyNumberFormat="1" applyFont="1" applyFill="1" applyBorder="1" applyAlignment="1">
      <alignment horizontal="center"/>
    </xf>
    <xf numFmtId="178" fontId="1" fillId="0" borderId="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14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8" fontId="10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BreakPreview" zoomScaleSheetLayoutView="100" zoomScalePageLayoutView="0" workbookViewId="0" topLeftCell="A7">
      <selection activeCell="B8" sqref="B8"/>
    </sheetView>
  </sheetViews>
  <sheetFormatPr defaultColWidth="11.421875" defaultRowHeight="12.75"/>
  <cols>
    <col min="1" max="1" width="7.57421875" style="0" customWidth="1"/>
    <col min="2" max="2" width="23.8515625" style="0" bestFit="1" customWidth="1"/>
    <col min="3" max="3" width="20.140625" style="0" customWidth="1"/>
    <col min="4" max="4" width="4.57421875" style="0" bestFit="1" customWidth="1"/>
    <col min="5" max="5" width="10.8515625" style="0" customWidth="1"/>
  </cols>
  <sheetData>
    <row r="1" spans="1:10" ht="45" customHeight="1">
      <c r="A1" s="71" t="s">
        <v>34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7.25" customHeight="1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8">
      <c r="A3" s="2" t="s">
        <v>0</v>
      </c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3.25" customHeight="1">
      <c r="A4" s="17">
        <v>1</v>
      </c>
      <c r="B4" s="52" t="s">
        <v>73</v>
      </c>
      <c r="C4" s="52" t="s">
        <v>74</v>
      </c>
      <c r="D4" s="50">
        <v>92</v>
      </c>
      <c r="E4" s="55" t="s">
        <v>35</v>
      </c>
      <c r="F4" s="2">
        <v>99</v>
      </c>
      <c r="G4" s="2">
        <v>98</v>
      </c>
      <c r="H4" s="2">
        <f aca="true" t="shared" si="0" ref="H4:H38">SUM(F4:G4)</f>
        <v>197</v>
      </c>
      <c r="I4" s="2">
        <v>99.3</v>
      </c>
      <c r="J4" s="20">
        <f aca="true" t="shared" si="1" ref="J4:J11">SUM(H4+I4)</f>
        <v>296.3</v>
      </c>
    </row>
    <row r="5" spans="1:10" ht="23.25" customHeight="1">
      <c r="A5" s="17">
        <v>2</v>
      </c>
      <c r="B5" s="54" t="s">
        <v>231</v>
      </c>
      <c r="C5" s="54" t="s">
        <v>39</v>
      </c>
      <c r="D5" s="51">
        <v>94</v>
      </c>
      <c r="E5" s="56" t="s">
        <v>35</v>
      </c>
      <c r="F5" s="2">
        <v>98</v>
      </c>
      <c r="G5" s="2">
        <v>97</v>
      </c>
      <c r="H5" s="2">
        <f t="shared" si="0"/>
        <v>195</v>
      </c>
      <c r="I5" s="2">
        <v>99.4</v>
      </c>
      <c r="J5" s="20">
        <f t="shared" si="1"/>
        <v>294.4</v>
      </c>
    </row>
    <row r="6" spans="1:10" ht="23.25" customHeight="1">
      <c r="A6" s="17">
        <v>3</v>
      </c>
      <c r="B6" s="52" t="s">
        <v>70</v>
      </c>
      <c r="C6" s="52" t="s">
        <v>71</v>
      </c>
      <c r="D6" s="50">
        <v>91</v>
      </c>
      <c r="E6" s="55" t="s">
        <v>52</v>
      </c>
      <c r="F6" s="2">
        <v>99</v>
      </c>
      <c r="G6" s="2">
        <v>96</v>
      </c>
      <c r="H6" s="2">
        <f t="shared" si="0"/>
        <v>195</v>
      </c>
      <c r="I6" s="2">
        <v>98.6</v>
      </c>
      <c r="J6" s="20">
        <f t="shared" si="1"/>
        <v>293.6</v>
      </c>
    </row>
    <row r="7" spans="1:10" ht="23.25" customHeight="1">
      <c r="A7" s="17">
        <v>4</v>
      </c>
      <c r="B7" s="52" t="s">
        <v>21</v>
      </c>
      <c r="C7" s="52" t="s">
        <v>22</v>
      </c>
      <c r="D7" s="50">
        <v>91</v>
      </c>
      <c r="E7" s="55" t="s">
        <v>11</v>
      </c>
      <c r="F7" s="2">
        <v>96</v>
      </c>
      <c r="G7" s="2">
        <v>99</v>
      </c>
      <c r="H7" s="2">
        <f t="shared" si="0"/>
        <v>195</v>
      </c>
      <c r="I7" s="21">
        <v>98.4</v>
      </c>
      <c r="J7" s="20">
        <f t="shared" si="1"/>
        <v>293.4</v>
      </c>
    </row>
    <row r="8" spans="1:10" ht="23.25" customHeight="1">
      <c r="A8" s="17">
        <v>5</v>
      </c>
      <c r="B8" s="52" t="s">
        <v>230</v>
      </c>
      <c r="C8" s="52" t="s">
        <v>12</v>
      </c>
      <c r="D8" s="50">
        <v>92</v>
      </c>
      <c r="E8" s="55" t="s">
        <v>35</v>
      </c>
      <c r="F8" s="2">
        <v>95</v>
      </c>
      <c r="G8" s="2">
        <v>97</v>
      </c>
      <c r="H8" s="2">
        <f t="shared" si="0"/>
        <v>192</v>
      </c>
      <c r="I8" s="2">
        <v>101.1</v>
      </c>
      <c r="J8" s="20">
        <f t="shared" si="1"/>
        <v>293.1</v>
      </c>
    </row>
    <row r="9" spans="1:10" ht="23.25" customHeight="1">
      <c r="A9" s="17">
        <v>6</v>
      </c>
      <c r="B9" s="52" t="s">
        <v>24</v>
      </c>
      <c r="C9" s="52" t="s">
        <v>26</v>
      </c>
      <c r="D9" s="50">
        <v>93</v>
      </c>
      <c r="E9" s="55" t="s">
        <v>11</v>
      </c>
      <c r="F9" s="2">
        <v>97</v>
      </c>
      <c r="G9" s="2">
        <v>97</v>
      </c>
      <c r="H9" s="2">
        <f t="shared" si="0"/>
        <v>194</v>
      </c>
      <c r="I9" s="2">
        <v>98.6</v>
      </c>
      <c r="J9" s="20">
        <f t="shared" si="1"/>
        <v>292.6</v>
      </c>
    </row>
    <row r="10" spans="1:10" ht="23.25" customHeight="1">
      <c r="A10" s="17">
        <v>7</v>
      </c>
      <c r="B10" s="53" t="s">
        <v>230</v>
      </c>
      <c r="C10" s="53" t="s">
        <v>92</v>
      </c>
      <c r="D10" s="51">
        <v>94</v>
      </c>
      <c r="E10" s="56" t="s">
        <v>35</v>
      </c>
      <c r="F10" s="2">
        <v>95</v>
      </c>
      <c r="G10" s="2">
        <v>98</v>
      </c>
      <c r="H10" s="2">
        <f t="shared" si="0"/>
        <v>193</v>
      </c>
      <c r="I10" s="18">
        <v>98.1</v>
      </c>
      <c r="J10" s="20">
        <f t="shared" si="1"/>
        <v>291.1</v>
      </c>
    </row>
    <row r="11" spans="1:10" ht="23.25" customHeight="1" thickBot="1">
      <c r="A11" s="22">
        <v>8</v>
      </c>
      <c r="B11" s="65" t="s">
        <v>91</v>
      </c>
      <c r="C11" s="65" t="s">
        <v>92</v>
      </c>
      <c r="D11" s="66">
        <v>91</v>
      </c>
      <c r="E11" s="67" t="s">
        <v>11</v>
      </c>
      <c r="F11" s="23">
        <v>94</v>
      </c>
      <c r="G11" s="23">
        <v>98</v>
      </c>
      <c r="H11" s="23">
        <f t="shared" si="0"/>
        <v>192</v>
      </c>
      <c r="I11" s="24">
        <v>98.4</v>
      </c>
      <c r="J11" s="68">
        <f t="shared" si="1"/>
        <v>290.4</v>
      </c>
    </row>
    <row r="12" spans="1:10" ht="23.25" customHeight="1">
      <c r="A12" s="16">
        <v>9</v>
      </c>
      <c r="B12" s="52" t="s">
        <v>48</v>
      </c>
      <c r="C12" s="52" t="s">
        <v>49</v>
      </c>
      <c r="D12" s="50">
        <v>91</v>
      </c>
      <c r="E12" s="55" t="s">
        <v>64</v>
      </c>
      <c r="F12" s="2">
        <v>98</v>
      </c>
      <c r="G12" s="2">
        <v>94</v>
      </c>
      <c r="H12" s="2">
        <f t="shared" si="0"/>
        <v>192</v>
      </c>
      <c r="I12" s="2"/>
      <c r="J12" s="45">
        <f aca="true" t="shared" si="2" ref="J12:J24">SUM(F12:G12)</f>
        <v>192</v>
      </c>
    </row>
    <row r="13" spans="1:10" ht="23.25" customHeight="1">
      <c r="A13" s="16">
        <v>10</v>
      </c>
      <c r="B13" s="52" t="s">
        <v>31</v>
      </c>
      <c r="C13" s="52" t="s">
        <v>32</v>
      </c>
      <c r="D13" s="50">
        <v>92</v>
      </c>
      <c r="E13" s="55" t="s">
        <v>33</v>
      </c>
      <c r="F13" s="18">
        <v>94</v>
      </c>
      <c r="G13" s="18">
        <v>97</v>
      </c>
      <c r="H13" s="18">
        <f t="shared" si="0"/>
        <v>191</v>
      </c>
      <c r="I13" s="21"/>
      <c r="J13" s="45">
        <f t="shared" si="2"/>
        <v>191</v>
      </c>
    </row>
    <row r="14" spans="1:10" ht="23.25" customHeight="1">
      <c r="A14" s="16"/>
      <c r="B14" s="52" t="s">
        <v>228</v>
      </c>
      <c r="C14" s="52" t="s">
        <v>41</v>
      </c>
      <c r="D14" s="50">
        <v>92</v>
      </c>
      <c r="E14" s="55" t="s">
        <v>35</v>
      </c>
      <c r="F14" s="2">
        <v>94</v>
      </c>
      <c r="G14" s="1">
        <v>97</v>
      </c>
      <c r="H14" s="2">
        <f t="shared" si="0"/>
        <v>191</v>
      </c>
      <c r="I14" s="21"/>
      <c r="J14" s="45">
        <f>SUM(F14:G14)</f>
        <v>191</v>
      </c>
    </row>
    <row r="15" spans="1:10" ht="23.25" customHeight="1">
      <c r="A15" s="16"/>
      <c r="B15" s="52" t="s">
        <v>227</v>
      </c>
      <c r="C15" s="52" t="s">
        <v>97</v>
      </c>
      <c r="D15" s="50">
        <v>94</v>
      </c>
      <c r="E15" s="55" t="s">
        <v>35</v>
      </c>
      <c r="F15" s="2">
        <v>97</v>
      </c>
      <c r="G15" s="2">
        <v>94</v>
      </c>
      <c r="H15" s="2">
        <f t="shared" si="0"/>
        <v>191</v>
      </c>
      <c r="I15" s="2"/>
      <c r="J15" s="45">
        <f>SUM(F16:G16)</f>
        <v>191</v>
      </c>
    </row>
    <row r="16" spans="1:10" ht="23.25" customHeight="1">
      <c r="A16" s="16"/>
      <c r="B16" s="52" t="s">
        <v>166</v>
      </c>
      <c r="C16" s="52" t="s">
        <v>167</v>
      </c>
      <c r="D16" s="50">
        <v>93</v>
      </c>
      <c r="E16" s="55" t="s">
        <v>33</v>
      </c>
      <c r="F16" s="2">
        <v>97</v>
      </c>
      <c r="G16" s="2">
        <v>94</v>
      </c>
      <c r="H16" s="2">
        <f t="shared" si="0"/>
        <v>191</v>
      </c>
      <c r="I16" s="2"/>
      <c r="J16" s="45">
        <f>SUM(F17:G17)</f>
        <v>191</v>
      </c>
    </row>
    <row r="17" spans="1:10" ht="23.25" customHeight="1">
      <c r="A17" s="16"/>
      <c r="B17" s="52" t="s">
        <v>222</v>
      </c>
      <c r="C17" s="52" t="s">
        <v>51</v>
      </c>
      <c r="D17" s="50">
        <v>91</v>
      </c>
      <c r="E17" s="55" t="s">
        <v>64</v>
      </c>
      <c r="F17" s="2">
        <v>97</v>
      </c>
      <c r="G17" s="2">
        <v>94</v>
      </c>
      <c r="H17" s="2">
        <f t="shared" si="0"/>
        <v>191</v>
      </c>
      <c r="I17" s="18"/>
      <c r="J17" s="45">
        <f>SUM(F15:G15)</f>
        <v>191</v>
      </c>
    </row>
    <row r="18" spans="1:10" ht="23.25" customHeight="1">
      <c r="A18" s="16">
        <v>15</v>
      </c>
      <c r="B18" s="52" t="s">
        <v>223</v>
      </c>
      <c r="C18" s="52" t="s">
        <v>87</v>
      </c>
      <c r="D18" s="50">
        <v>91</v>
      </c>
      <c r="E18" s="55" t="s">
        <v>64</v>
      </c>
      <c r="F18" s="1">
        <v>92</v>
      </c>
      <c r="G18" s="1">
        <v>98</v>
      </c>
      <c r="H18" s="2">
        <f t="shared" si="0"/>
        <v>190</v>
      </c>
      <c r="I18" s="18"/>
      <c r="J18" s="45">
        <f t="shared" si="2"/>
        <v>190</v>
      </c>
    </row>
    <row r="19" spans="1:10" ht="23.25" customHeight="1">
      <c r="A19" s="16"/>
      <c r="B19" s="52" t="s">
        <v>42</v>
      </c>
      <c r="C19" s="52" t="s">
        <v>116</v>
      </c>
      <c r="D19" s="50">
        <v>91</v>
      </c>
      <c r="E19" s="55" t="s">
        <v>52</v>
      </c>
      <c r="F19" s="2">
        <v>95</v>
      </c>
      <c r="G19" s="2">
        <v>95</v>
      </c>
      <c r="H19" s="2">
        <f t="shared" si="0"/>
        <v>190</v>
      </c>
      <c r="I19" s="2"/>
      <c r="J19" s="45">
        <f t="shared" si="2"/>
        <v>190</v>
      </c>
    </row>
    <row r="20" spans="1:10" ht="23.25" customHeight="1">
      <c r="A20" s="16"/>
      <c r="B20" s="52" t="s">
        <v>229</v>
      </c>
      <c r="C20" s="52" t="s">
        <v>39</v>
      </c>
      <c r="D20" s="50">
        <v>93</v>
      </c>
      <c r="E20" s="55" t="s">
        <v>35</v>
      </c>
      <c r="F20" s="2">
        <v>95</v>
      </c>
      <c r="G20" s="2">
        <v>95</v>
      </c>
      <c r="H20" s="2">
        <f t="shared" si="0"/>
        <v>190</v>
      </c>
      <c r="I20" s="21"/>
      <c r="J20" s="45">
        <f t="shared" si="2"/>
        <v>190</v>
      </c>
    </row>
    <row r="21" spans="1:10" ht="23.25" customHeight="1">
      <c r="A21" s="16"/>
      <c r="B21" s="52" t="s">
        <v>53</v>
      </c>
      <c r="C21" s="52" t="s">
        <v>54</v>
      </c>
      <c r="D21" s="50">
        <v>93</v>
      </c>
      <c r="E21" s="55" t="s">
        <v>35</v>
      </c>
      <c r="F21" s="2">
        <v>96</v>
      </c>
      <c r="G21" s="2">
        <v>94</v>
      </c>
      <c r="H21" s="2">
        <f t="shared" si="0"/>
        <v>190</v>
      </c>
      <c r="I21" s="2"/>
      <c r="J21" s="45">
        <f t="shared" si="2"/>
        <v>190</v>
      </c>
    </row>
    <row r="22" spans="1:10" ht="23.25" customHeight="1">
      <c r="A22" s="16"/>
      <c r="B22" s="52" t="s">
        <v>30</v>
      </c>
      <c r="C22" s="52" t="s">
        <v>68</v>
      </c>
      <c r="D22" s="50">
        <v>93</v>
      </c>
      <c r="E22" s="55" t="s">
        <v>33</v>
      </c>
      <c r="F22" s="2">
        <v>97</v>
      </c>
      <c r="G22" s="2">
        <v>93</v>
      </c>
      <c r="H22" s="2">
        <f t="shared" si="0"/>
        <v>190</v>
      </c>
      <c r="I22" s="2"/>
      <c r="J22" s="45">
        <f t="shared" si="2"/>
        <v>190</v>
      </c>
    </row>
    <row r="23" spans="1:10" ht="23.25" customHeight="1">
      <c r="A23" s="16">
        <v>20</v>
      </c>
      <c r="B23" s="52" t="s">
        <v>70</v>
      </c>
      <c r="C23" s="52" t="s">
        <v>13</v>
      </c>
      <c r="D23" s="50">
        <v>91</v>
      </c>
      <c r="E23" s="55" t="s">
        <v>52</v>
      </c>
      <c r="F23" s="2">
        <v>94</v>
      </c>
      <c r="G23" s="2">
        <v>95</v>
      </c>
      <c r="H23" s="2">
        <f t="shared" si="0"/>
        <v>189</v>
      </c>
      <c r="I23" s="2"/>
      <c r="J23" s="45">
        <f t="shared" si="2"/>
        <v>189</v>
      </c>
    </row>
    <row r="24" spans="1:10" ht="23.25" customHeight="1">
      <c r="A24" s="16"/>
      <c r="B24" s="52" t="s">
        <v>223</v>
      </c>
      <c r="C24" s="52" t="s">
        <v>168</v>
      </c>
      <c r="D24" s="50">
        <v>92</v>
      </c>
      <c r="E24" s="55" t="s">
        <v>64</v>
      </c>
      <c r="F24" s="2">
        <v>96</v>
      </c>
      <c r="G24" s="2">
        <v>93</v>
      </c>
      <c r="H24" s="2">
        <f t="shared" si="0"/>
        <v>189</v>
      </c>
      <c r="I24" s="2"/>
      <c r="J24" s="45">
        <f t="shared" si="2"/>
        <v>189</v>
      </c>
    </row>
    <row r="25" spans="1:10" ht="23.25" customHeight="1">
      <c r="A25" s="16">
        <v>22</v>
      </c>
      <c r="B25" s="52" t="s">
        <v>216</v>
      </c>
      <c r="C25" s="52" t="s">
        <v>45</v>
      </c>
      <c r="D25" s="50">
        <v>92</v>
      </c>
      <c r="E25" s="55" t="s">
        <v>52</v>
      </c>
      <c r="F25" s="2">
        <v>94</v>
      </c>
      <c r="G25" s="2">
        <v>94</v>
      </c>
      <c r="H25" s="2">
        <f t="shared" si="0"/>
        <v>188</v>
      </c>
      <c r="I25" s="18"/>
      <c r="J25" s="45">
        <f>SUM(H25+I25)</f>
        <v>188</v>
      </c>
    </row>
    <row r="26" spans="1:10" ht="23.25" customHeight="1">
      <c r="A26" s="16">
        <v>23</v>
      </c>
      <c r="B26" s="52" t="s">
        <v>28</v>
      </c>
      <c r="C26" s="52" t="s">
        <v>29</v>
      </c>
      <c r="D26" s="50">
        <v>94</v>
      </c>
      <c r="E26" s="55" t="s">
        <v>11</v>
      </c>
      <c r="F26" s="2">
        <v>92</v>
      </c>
      <c r="G26" s="2">
        <v>95</v>
      </c>
      <c r="H26" s="2">
        <f t="shared" si="0"/>
        <v>187</v>
      </c>
      <c r="I26" s="2"/>
      <c r="J26" s="45">
        <f>SUM(H26+I26)</f>
        <v>187</v>
      </c>
    </row>
    <row r="27" spans="1:10" ht="23.25" customHeight="1">
      <c r="A27" s="16">
        <v>24</v>
      </c>
      <c r="B27" s="52" t="s">
        <v>224</v>
      </c>
      <c r="C27" s="52" t="s">
        <v>225</v>
      </c>
      <c r="D27" s="50"/>
      <c r="E27" s="55" t="s">
        <v>11</v>
      </c>
      <c r="F27" s="2">
        <v>91</v>
      </c>
      <c r="G27" s="2">
        <v>95</v>
      </c>
      <c r="H27" s="2">
        <f t="shared" si="0"/>
        <v>186</v>
      </c>
      <c r="I27" s="21"/>
      <c r="J27" s="45">
        <f>SUM(F27:G27)</f>
        <v>186</v>
      </c>
    </row>
    <row r="28" spans="1:10" ht="23.25" customHeight="1">
      <c r="A28" s="16"/>
      <c r="B28" s="52" t="s">
        <v>88</v>
      </c>
      <c r="C28" s="52" t="s">
        <v>43</v>
      </c>
      <c r="D28" s="50">
        <v>91</v>
      </c>
      <c r="E28" s="55" t="s">
        <v>64</v>
      </c>
      <c r="F28" s="18">
        <v>92</v>
      </c>
      <c r="G28" s="18">
        <v>94</v>
      </c>
      <c r="H28" s="18">
        <f t="shared" si="0"/>
        <v>186</v>
      </c>
      <c r="I28" s="21"/>
      <c r="J28" s="45">
        <f>SUM(H28+I28)</f>
        <v>186</v>
      </c>
    </row>
    <row r="29" spans="1:10" ht="23.25" customHeight="1">
      <c r="A29" s="16">
        <v>26</v>
      </c>
      <c r="B29" s="52" t="s">
        <v>173</v>
      </c>
      <c r="C29" s="52" t="s">
        <v>57</v>
      </c>
      <c r="D29" s="50">
        <v>93</v>
      </c>
      <c r="E29" s="55" t="s">
        <v>11</v>
      </c>
      <c r="F29" s="2">
        <v>88</v>
      </c>
      <c r="G29" s="2">
        <v>97</v>
      </c>
      <c r="H29" s="2">
        <f t="shared" si="0"/>
        <v>185</v>
      </c>
      <c r="I29" s="2"/>
      <c r="J29" s="45">
        <f>SUM(H29+I29)</f>
        <v>185</v>
      </c>
    </row>
    <row r="30" spans="1:10" ht="23.25" customHeight="1">
      <c r="A30" s="16"/>
      <c r="B30" s="52" t="s">
        <v>171</v>
      </c>
      <c r="C30" s="52" t="s">
        <v>172</v>
      </c>
      <c r="D30" s="50">
        <v>94</v>
      </c>
      <c r="E30" s="55" t="s">
        <v>64</v>
      </c>
      <c r="F30" s="2">
        <v>94</v>
      </c>
      <c r="G30" s="2">
        <v>91</v>
      </c>
      <c r="H30" s="2">
        <f t="shared" si="0"/>
        <v>185</v>
      </c>
      <c r="I30" s="2"/>
      <c r="J30" s="45">
        <f>SUM(F30:G30)</f>
        <v>185</v>
      </c>
    </row>
    <row r="31" spans="1:10" ht="23.25" customHeight="1">
      <c r="A31" s="16">
        <v>28</v>
      </c>
      <c r="B31" s="52" t="s">
        <v>176</v>
      </c>
      <c r="C31" s="52" t="s">
        <v>156</v>
      </c>
      <c r="D31" s="50">
        <v>92</v>
      </c>
      <c r="E31" s="55" t="s">
        <v>11</v>
      </c>
      <c r="F31" s="2">
        <v>92</v>
      </c>
      <c r="G31" s="2">
        <v>92</v>
      </c>
      <c r="H31" s="2">
        <f t="shared" si="0"/>
        <v>184</v>
      </c>
      <c r="I31" s="21"/>
      <c r="J31" s="45">
        <f>SUM(H31+I31)</f>
        <v>184</v>
      </c>
    </row>
    <row r="32" spans="1:10" ht="23.25" customHeight="1">
      <c r="A32" s="16"/>
      <c r="B32" s="52" t="s">
        <v>20</v>
      </c>
      <c r="C32" s="52" t="s">
        <v>27</v>
      </c>
      <c r="D32" s="50">
        <v>93</v>
      </c>
      <c r="E32" s="55" t="s">
        <v>11</v>
      </c>
      <c r="F32" s="18">
        <v>93</v>
      </c>
      <c r="G32" s="18">
        <v>91</v>
      </c>
      <c r="H32" s="18">
        <f t="shared" si="0"/>
        <v>184</v>
      </c>
      <c r="I32" s="2"/>
      <c r="J32" s="45">
        <f aca="true" t="shared" si="3" ref="J32:J37">SUM(F32:G32)</f>
        <v>184</v>
      </c>
    </row>
    <row r="33" spans="1:10" ht="23.25" customHeight="1">
      <c r="A33" s="16"/>
      <c r="B33" s="52" t="s">
        <v>70</v>
      </c>
      <c r="C33" s="52" t="s">
        <v>93</v>
      </c>
      <c r="D33" s="50">
        <v>94</v>
      </c>
      <c r="E33" s="55" t="s">
        <v>52</v>
      </c>
      <c r="F33" s="2">
        <v>95</v>
      </c>
      <c r="G33" s="2">
        <v>89</v>
      </c>
      <c r="H33" s="2">
        <f t="shared" si="0"/>
        <v>184</v>
      </c>
      <c r="I33" s="2"/>
      <c r="J33" s="45">
        <f t="shared" si="3"/>
        <v>184</v>
      </c>
    </row>
    <row r="34" spans="1:10" ht="23.25" customHeight="1">
      <c r="A34" s="16">
        <v>31</v>
      </c>
      <c r="B34" s="52" t="s">
        <v>169</v>
      </c>
      <c r="C34" s="52" t="s">
        <v>170</v>
      </c>
      <c r="D34" s="50">
        <v>94</v>
      </c>
      <c r="E34" s="55" t="s">
        <v>64</v>
      </c>
      <c r="F34" s="2">
        <v>93</v>
      </c>
      <c r="G34" s="2">
        <v>89</v>
      </c>
      <c r="H34" s="2">
        <f t="shared" si="0"/>
        <v>182</v>
      </c>
      <c r="I34" s="2"/>
      <c r="J34" s="45">
        <f t="shared" si="3"/>
        <v>182</v>
      </c>
    </row>
    <row r="35" spans="1:10" ht="23.25" customHeight="1">
      <c r="A35" s="16">
        <v>32</v>
      </c>
      <c r="B35" s="52" t="s">
        <v>115</v>
      </c>
      <c r="C35" s="52" t="s">
        <v>12</v>
      </c>
      <c r="D35" s="50">
        <v>91</v>
      </c>
      <c r="E35" s="55" t="s">
        <v>64</v>
      </c>
      <c r="F35" s="18">
        <v>90</v>
      </c>
      <c r="G35" s="18">
        <v>91</v>
      </c>
      <c r="H35" s="18">
        <f t="shared" si="0"/>
        <v>181</v>
      </c>
      <c r="I35" s="2"/>
      <c r="J35" s="45">
        <f t="shared" si="3"/>
        <v>181</v>
      </c>
    </row>
    <row r="36" spans="1:10" ht="23.25" customHeight="1">
      <c r="A36" s="16"/>
      <c r="B36" s="52" t="s">
        <v>119</v>
      </c>
      <c r="C36" s="52" t="s">
        <v>120</v>
      </c>
      <c r="D36" s="50">
        <v>94</v>
      </c>
      <c r="E36" s="55" t="s">
        <v>64</v>
      </c>
      <c r="F36" s="1">
        <v>92</v>
      </c>
      <c r="G36" s="1">
        <v>89</v>
      </c>
      <c r="H36" s="2">
        <f t="shared" si="0"/>
        <v>181</v>
      </c>
      <c r="I36" s="2"/>
      <c r="J36" s="45">
        <f t="shared" si="3"/>
        <v>181</v>
      </c>
    </row>
    <row r="37" spans="1:10" ht="23.25" customHeight="1">
      <c r="A37" s="16">
        <v>34</v>
      </c>
      <c r="B37" s="52" t="s">
        <v>226</v>
      </c>
      <c r="C37" s="52" t="s">
        <v>132</v>
      </c>
      <c r="D37" s="50"/>
      <c r="E37" s="55" t="s">
        <v>11</v>
      </c>
      <c r="F37" s="2">
        <v>91</v>
      </c>
      <c r="G37" s="2">
        <v>88</v>
      </c>
      <c r="H37" s="2">
        <f t="shared" si="0"/>
        <v>179</v>
      </c>
      <c r="I37" s="2"/>
      <c r="J37" s="45">
        <f t="shared" si="3"/>
        <v>179</v>
      </c>
    </row>
    <row r="38" spans="1:10" ht="23.25" customHeight="1">
      <c r="A38" s="16">
        <v>35</v>
      </c>
      <c r="B38" s="52" t="s">
        <v>291</v>
      </c>
      <c r="C38" s="52" t="s">
        <v>12</v>
      </c>
      <c r="D38" s="50"/>
      <c r="E38" s="55" t="s">
        <v>52</v>
      </c>
      <c r="F38" s="44">
        <v>86</v>
      </c>
      <c r="G38" s="44">
        <v>91</v>
      </c>
      <c r="H38" s="18">
        <f t="shared" si="0"/>
        <v>177</v>
      </c>
      <c r="I38" s="2"/>
      <c r="J38" s="45">
        <f>SUM(F38:G38)</f>
        <v>177</v>
      </c>
    </row>
  </sheetData>
  <sheetProtection/>
  <mergeCells count="1">
    <mergeCell ref="A1:J1"/>
  </mergeCells>
  <printOptions/>
  <pageMargins left="0.5905511811023623" right="0" top="0.7874015748031497" bottom="0.7874015748031497" header="0.3937007874015748" footer="0.3937007874015748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="60" zoomScalePageLayoutView="0" workbookViewId="0" topLeftCell="A1">
      <selection activeCell="I15" sqref="I15"/>
    </sheetView>
  </sheetViews>
  <sheetFormatPr defaultColWidth="11.421875" defaultRowHeight="12.75"/>
  <cols>
    <col min="1" max="1" width="7.7109375" style="0" customWidth="1"/>
    <col min="2" max="2" width="23.7109375" style="0" customWidth="1"/>
    <col min="3" max="3" width="20.140625" style="0" customWidth="1"/>
    <col min="4" max="4" width="4.57421875" style="0" bestFit="1" customWidth="1"/>
    <col min="5" max="5" width="11.00390625" style="0" customWidth="1"/>
  </cols>
  <sheetData>
    <row r="1" spans="1:10" s="19" customFormat="1" ht="45">
      <c r="A1" s="72" t="s">
        <v>10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30" customHeight="1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8">
      <c r="A3" s="2" t="s">
        <v>0</v>
      </c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221</v>
      </c>
      <c r="I3" s="2" t="s">
        <v>8</v>
      </c>
      <c r="J3" s="2" t="s">
        <v>9</v>
      </c>
    </row>
    <row r="4" spans="1:10" s="57" customFormat="1" ht="23.25" customHeight="1">
      <c r="A4" s="17">
        <v>1</v>
      </c>
      <c r="B4" s="5" t="s">
        <v>238</v>
      </c>
      <c r="C4" s="5" t="s">
        <v>92</v>
      </c>
      <c r="D4" s="60">
        <v>95</v>
      </c>
      <c r="E4" s="6" t="s">
        <v>35</v>
      </c>
      <c r="F4" s="2">
        <v>98</v>
      </c>
      <c r="G4" s="2">
        <v>98</v>
      </c>
      <c r="H4" s="2">
        <f aca="true" t="shared" si="0" ref="H4:H37">SUM(F4:G4)</f>
        <v>196</v>
      </c>
      <c r="I4" s="21">
        <v>102.9</v>
      </c>
      <c r="J4" s="18">
        <f aca="true" t="shared" si="1" ref="J4:J37">SUM(H4:I4)</f>
        <v>298.9</v>
      </c>
    </row>
    <row r="5" spans="1:10" s="57" customFormat="1" ht="23.25" customHeight="1">
      <c r="A5" s="17">
        <v>2</v>
      </c>
      <c r="B5" s="5" t="s">
        <v>24</v>
      </c>
      <c r="C5" s="5" t="s">
        <v>14</v>
      </c>
      <c r="D5" s="60">
        <v>95</v>
      </c>
      <c r="E5" s="6" t="s">
        <v>11</v>
      </c>
      <c r="F5" s="2">
        <v>96</v>
      </c>
      <c r="G5" s="2">
        <v>97</v>
      </c>
      <c r="H5" s="2">
        <f t="shared" si="0"/>
        <v>193</v>
      </c>
      <c r="I5" s="21">
        <v>102.4</v>
      </c>
      <c r="J5" s="18">
        <f aca="true" t="shared" si="2" ref="J5:J11">SUM(H5:I5)</f>
        <v>295.4</v>
      </c>
    </row>
    <row r="6" spans="1:10" s="57" customFormat="1" ht="23.25" customHeight="1">
      <c r="A6" s="17">
        <v>3</v>
      </c>
      <c r="B6" s="5" t="s">
        <v>46</v>
      </c>
      <c r="C6" s="5" t="s">
        <v>13</v>
      </c>
      <c r="D6" s="60">
        <v>96</v>
      </c>
      <c r="E6" s="6" t="s">
        <v>64</v>
      </c>
      <c r="F6" s="2">
        <v>98</v>
      </c>
      <c r="G6" s="2">
        <v>96</v>
      </c>
      <c r="H6" s="2">
        <f t="shared" si="0"/>
        <v>194</v>
      </c>
      <c r="I6" s="18">
        <v>98.5</v>
      </c>
      <c r="J6" s="18">
        <f t="shared" si="2"/>
        <v>292.5</v>
      </c>
    </row>
    <row r="7" spans="1:10" s="57" customFormat="1" ht="23.25" customHeight="1">
      <c r="A7" s="17">
        <v>4</v>
      </c>
      <c r="B7" s="5" t="s">
        <v>237</v>
      </c>
      <c r="C7" s="5" t="s">
        <v>55</v>
      </c>
      <c r="D7" s="60">
        <v>95</v>
      </c>
      <c r="E7" s="6" t="s">
        <v>35</v>
      </c>
      <c r="F7" s="2">
        <v>99</v>
      </c>
      <c r="G7" s="2">
        <v>92</v>
      </c>
      <c r="H7" s="2">
        <f t="shared" si="0"/>
        <v>191</v>
      </c>
      <c r="I7" s="2">
        <v>100.8</v>
      </c>
      <c r="J7" s="18">
        <f t="shared" si="2"/>
        <v>291.8</v>
      </c>
    </row>
    <row r="8" spans="1:10" s="57" customFormat="1" ht="23.25" customHeight="1">
      <c r="A8" s="17">
        <v>5</v>
      </c>
      <c r="B8" s="5" t="s">
        <v>113</v>
      </c>
      <c r="C8" s="5" t="s">
        <v>114</v>
      </c>
      <c r="D8" s="60">
        <v>95</v>
      </c>
      <c r="E8" s="6" t="s">
        <v>64</v>
      </c>
      <c r="F8" s="2">
        <v>96</v>
      </c>
      <c r="G8" s="2">
        <v>96</v>
      </c>
      <c r="H8" s="2">
        <f t="shared" si="0"/>
        <v>192</v>
      </c>
      <c r="I8" s="2">
        <v>99.3</v>
      </c>
      <c r="J8" s="18">
        <f t="shared" si="2"/>
        <v>291.3</v>
      </c>
    </row>
    <row r="9" spans="1:10" s="57" customFormat="1" ht="23.25" customHeight="1">
      <c r="A9" s="17">
        <v>6</v>
      </c>
      <c r="B9" s="5" t="s">
        <v>236</v>
      </c>
      <c r="C9" s="5" t="s">
        <v>122</v>
      </c>
      <c r="D9" s="60">
        <v>96</v>
      </c>
      <c r="E9" s="6" t="s">
        <v>35</v>
      </c>
      <c r="F9" s="2">
        <v>98</v>
      </c>
      <c r="G9" s="2">
        <v>95</v>
      </c>
      <c r="H9" s="2">
        <f t="shared" si="0"/>
        <v>193</v>
      </c>
      <c r="I9" s="2">
        <v>97.3</v>
      </c>
      <c r="J9" s="18">
        <f t="shared" si="2"/>
        <v>290.3</v>
      </c>
    </row>
    <row r="10" spans="1:10" s="57" customFormat="1" ht="23.25" customHeight="1">
      <c r="A10" s="17">
        <v>7</v>
      </c>
      <c r="B10" s="5" t="s">
        <v>237</v>
      </c>
      <c r="C10" s="5" t="s">
        <v>41</v>
      </c>
      <c r="D10" s="60">
        <v>96</v>
      </c>
      <c r="E10" s="6" t="s">
        <v>35</v>
      </c>
      <c r="F10" s="2">
        <v>98</v>
      </c>
      <c r="G10" s="2">
        <v>94</v>
      </c>
      <c r="H10" s="2">
        <f t="shared" si="0"/>
        <v>192</v>
      </c>
      <c r="I10" s="46">
        <v>96.1</v>
      </c>
      <c r="J10" s="18">
        <f t="shared" si="2"/>
        <v>288.1</v>
      </c>
    </row>
    <row r="11" spans="1:10" s="57" customFormat="1" ht="23.25" customHeight="1" thickBot="1">
      <c r="A11" s="22">
        <v>8</v>
      </c>
      <c r="B11" s="69" t="s">
        <v>242</v>
      </c>
      <c r="C11" s="69" t="s">
        <v>243</v>
      </c>
      <c r="D11" s="61">
        <v>95</v>
      </c>
      <c r="E11" s="62" t="s">
        <v>35</v>
      </c>
      <c r="F11" s="23">
        <v>97</v>
      </c>
      <c r="G11" s="23">
        <v>94</v>
      </c>
      <c r="H11" s="23">
        <f t="shared" si="0"/>
        <v>191</v>
      </c>
      <c r="I11" s="23">
        <v>95.7</v>
      </c>
      <c r="J11" s="24">
        <f t="shared" si="2"/>
        <v>286.7</v>
      </c>
    </row>
    <row r="12" spans="1:10" s="57" customFormat="1" ht="23.25" customHeight="1">
      <c r="A12" s="16">
        <v>9</v>
      </c>
      <c r="B12" s="5" t="s">
        <v>121</v>
      </c>
      <c r="C12" s="5" t="s">
        <v>82</v>
      </c>
      <c r="D12" s="60">
        <v>95</v>
      </c>
      <c r="E12" s="6" t="s">
        <v>11</v>
      </c>
      <c r="F12" s="18">
        <v>95</v>
      </c>
      <c r="G12" s="18">
        <v>95</v>
      </c>
      <c r="H12" s="18">
        <f t="shared" si="0"/>
        <v>190</v>
      </c>
      <c r="I12" s="21"/>
      <c r="J12" s="18">
        <f t="shared" si="1"/>
        <v>190</v>
      </c>
    </row>
    <row r="13" spans="1:10" s="57" customFormat="1" ht="23.25" customHeight="1">
      <c r="A13" s="16"/>
      <c r="B13" s="5" t="s">
        <v>239</v>
      </c>
      <c r="C13" s="5" t="s">
        <v>102</v>
      </c>
      <c r="D13" s="60">
        <v>95</v>
      </c>
      <c r="E13" s="6" t="s">
        <v>35</v>
      </c>
      <c r="F13" s="18">
        <v>96</v>
      </c>
      <c r="G13" s="18">
        <v>94</v>
      </c>
      <c r="H13" s="18">
        <f t="shared" si="0"/>
        <v>190</v>
      </c>
      <c r="I13" s="21"/>
      <c r="J13" s="18">
        <f t="shared" si="1"/>
        <v>190</v>
      </c>
    </row>
    <row r="14" spans="1:10" s="57" customFormat="1" ht="23.25" customHeight="1">
      <c r="A14" s="16">
        <v>11</v>
      </c>
      <c r="B14" s="5" t="s">
        <v>98</v>
      </c>
      <c r="C14" s="5" t="s">
        <v>148</v>
      </c>
      <c r="D14" s="60">
        <v>96</v>
      </c>
      <c r="E14" s="6" t="s">
        <v>64</v>
      </c>
      <c r="F14" s="2">
        <v>92</v>
      </c>
      <c r="G14" s="2">
        <v>97</v>
      </c>
      <c r="H14" s="2">
        <f t="shared" si="0"/>
        <v>189</v>
      </c>
      <c r="I14" s="2"/>
      <c r="J14" s="18">
        <f t="shared" si="1"/>
        <v>189</v>
      </c>
    </row>
    <row r="15" spans="1:10" s="57" customFormat="1" ht="23.25" customHeight="1">
      <c r="A15" s="16"/>
      <c r="B15" s="5" t="s">
        <v>240</v>
      </c>
      <c r="C15" s="5" t="s">
        <v>241</v>
      </c>
      <c r="D15" s="60">
        <v>95</v>
      </c>
      <c r="E15" s="6" t="s">
        <v>35</v>
      </c>
      <c r="F15" s="2">
        <v>96</v>
      </c>
      <c r="G15" s="2">
        <v>93</v>
      </c>
      <c r="H15" s="2">
        <f t="shared" si="0"/>
        <v>189</v>
      </c>
      <c r="I15" s="2"/>
      <c r="J15" s="18">
        <f t="shared" si="1"/>
        <v>189</v>
      </c>
    </row>
    <row r="16" spans="1:10" s="57" customFormat="1" ht="23.25" customHeight="1">
      <c r="A16" s="16">
        <v>13</v>
      </c>
      <c r="B16" s="5" t="s">
        <v>47</v>
      </c>
      <c r="C16" s="5" t="s">
        <v>187</v>
      </c>
      <c r="D16" s="60"/>
      <c r="E16" s="6" t="s">
        <v>11</v>
      </c>
      <c r="F16" s="2">
        <v>90</v>
      </c>
      <c r="G16" s="2">
        <v>98</v>
      </c>
      <c r="H16" s="2">
        <f t="shared" si="0"/>
        <v>188</v>
      </c>
      <c r="I16" s="21"/>
      <c r="J16" s="18">
        <f t="shared" si="1"/>
        <v>188</v>
      </c>
    </row>
    <row r="17" spans="1:10" s="57" customFormat="1" ht="23.25" customHeight="1">
      <c r="A17" s="16"/>
      <c r="B17" s="5" t="s">
        <v>31</v>
      </c>
      <c r="C17" s="5" t="s">
        <v>43</v>
      </c>
      <c r="D17" s="60">
        <v>95</v>
      </c>
      <c r="E17" s="6" t="s">
        <v>33</v>
      </c>
      <c r="F17" s="2">
        <v>93</v>
      </c>
      <c r="G17" s="2">
        <v>95</v>
      </c>
      <c r="H17" s="2">
        <f t="shared" si="0"/>
        <v>188</v>
      </c>
      <c r="I17" s="18"/>
      <c r="J17" s="18">
        <f t="shared" si="1"/>
        <v>188</v>
      </c>
    </row>
    <row r="18" spans="1:10" s="57" customFormat="1" ht="23.25" customHeight="1">
      <c r="A18" s="16"/>
      <c r="B18" s="5" t="s">
        <v>234</v>
      </c>
      <c r="C18" s="5" t="s">
        <v>235</v>
      </c>
      <c r="D18" s="60">
        <v>96</v>
      </c>
      <c r="E18" s="6" t="s">
        <v>35</v>
      </c>
      <c r="F18" s="2">
        <v>93</v>
      </c>
      <c r="G18" s="2">
        <v>95</v>
      </c>
      <c r="H18" s="2">
        <f t="shared" si="0"/>
        <v>188</v>
      </c>
      <c r="I18" s="2"/>
      <c r="J18" s="18">
        <f t="shared" si="1"/>
        <v>188</v>
      </c>
    </row>
    <row r="19" spans="1:10" s="57" customFormat="1" ht="23.25" customHeight="1">
      <c r="A19" s="16"/>
      <c r="B19" s="5" t="s">
        <v>244</v>
      </c>
      <c r="C19" s="5" t="s">
        <v>199</v>
      </c>
      <c r="D19" s="60">
        <v>95</v>
      </c>
      <c r="E19" s="6" t="s">
        <v>35</v>
      </c>
      <c r="F19" s="2">
        <v>94</v>
      </c>
      <c r="G19" s="2">
        <v>94</v>
      </c>
      <c r="H19" s="2">
        <f t="shared" si="0"/>
        <v>188</v>
      </c>
      <c r="I19" s="2"/>
      <c r="J19" s="18">
        <f t="shared" si="1"/>
        <v>188</v>
      </c>
    </row>
    <row r="20" spans="1:10" s="57" customFormat="1" ht="23.25" customHeight="1">
      <c r="A20" s="16"/>
      <c r="B20" s="5" t="s">
        <v>147</v>
      </c>
      <c r="C20" s="5" t="s">
        <v>29</v>
      </c>
      <c r="D20" s="60">
        <v>96</v>
      </c>
      <c r="E20" s="6" t="s">
        <v>64</v>
      </c>
      <c r="F20" s="2">
        <v>95</v>
      </c>
      <c r="G20" s="2">
        <v>93</v>
      </c>
      <c r="H20" s="2">
        <f t="shared" si="0"/>
        <v>188</v>
      </c>
      <c r="I20" s="18"/>
      <c r="J20" s="18">
        <f t="shared" si="1"/>
        <v>188</v>
      </c>
    </row>
    <row r="21" spans="1:10" s="57" customFormat="1" ht="23.25" customHeight="1">
      <c r="A21" s="16">
        <v>18</v>
      </c>
      <c r="B21" s="5" t="s">
        <v>58</v>
      </c>
      <c r="C21" s="5" t="s">
        <v>59</v>
      </c>
      <c r="D21" s="60">
        <v>95</v>
      </c>
      <c r="E21" s="6" t="s">
        <v>52</v>
      </c>
      <c r="F21" s="2">
        <v>93</v>
      </c>
      <c r="G21" s="2">
        <v>94</v>
      </c>
      <c r="H21" s="2">
        <f t="shared" si="0"/>
        <v>187</v>
      </c>
      <c r="I21" s="18"/>
      <c r="J21" s="18">
        <f t="shared" si="1"/>
        <v>187</v>
      </c>
    </row>
    <row r="22" spans="1:10" s="57" customFormat="1" ht="23.25" customHeight="1">
      <c r="A22" s="16">
        <v>19</v>
      </c>
      <c r="B22" s="5" t="s">
        <v>179</v>
      </c>
      <c r="C22" s="5" t="s">
        <v>180</v>
      </c>
      <c r="D22" s="60">
        <v>95</v>
      </c>
      <c r="E22" s="6" t="s">
        <v>52</v>
      </c>
      <c r="F22" s="2">
        <v>91</v>
      </c>
      <c r="G22" s="2">
        <v>94</v>
      </c>
      <c r="H22" s="2">
        <f t="shared" si="0"/>
        <v>185</v>
      </c>
      <c r="I22" s="21"/>
      <c r="J22" s="18">
        <f t="shared" si="1"/>
        <v>185</v>
      </c>
    </row>
    <row r="23" spans="1:10" s="57" customFormat="1" ht="23.25" customHeight="1">
      <c r="A23" s="16"/>
      <c r="B23" s="5" t="s">
        <v>130</v>
      </c>
      <c r="C23" s="5" t="s">
        <v>13</v>
      </c>
      <c r="D23" s="60">
        <v>96</v>
      </c>
      <c r="E23" s="6" t="s">
        <v>52</v>
      </c>
      <c r="F23" s="44">
        <v>95</v>
      </c>
      <c r="G23" s="44">
        <v>90</v>
      </c>
      <c r="H23" s="18">
        <f t="shared" si="0"/>
        <v>185</v>
      </c>
      <c r="I23" s="18"/>
      <c r="J23" s="18">
        <f t="shared" si="1"/>
        <v>185</v>
      </c>
    </row>
    <row r="24" spans="1:10" s="57" customFormat="1" ht="23.25" customHeight="1">
      <c r="A24" s="16">
        <v>21</v>
      </c>
      <c r="B24" s="5" t="s">
        <v>233</v>
      </c>
      <c r="C24" s="5" t="s">
        <v>14</v>
      </c>
      <c r="D24" s="60">
        <v>95</v>
      </c>
      <c r="E24" s="6" t="s">
        <v>11</v>
      </c>
      <c r="F24" s="2">
        <v>93</v>
      </c>
      <c r="G24" s="2">
        <v>90</v>
      </c>
      <c r="H24" s="2">
        <f t="shared" si="0"/>
        <v>183</v>
      </c>
      <c r="I24" s="21"/>
      <c r="J24" s="18">
        <f t="shared" si="1"/>
        <v>183</v>
      </c>
    </row>
    <row r="25" spans="1:10" s="57" customFormat="1" ht="23.25" customHeight="1">
      <c r="A25" s="16">
        <v>22</v>
      </c>
      <c r="B25" s="5" t="s">
        <v>30</v>
      </c>
      <c r="C25" s="5" t="s">
        <v>12</v>
      </c>
      <c r="D25" s="60"/>
      <c r="E25" s="6" t="s">
        <v>11</v>
      </c>
      <c r="F25" s="44">
        <v>88</v>
      </c>
      <c r="G25" s="44">
        <v>94</v>
      </c>
      <c r="H25" s="18">
        <f t="shared" si="0"/>
        <v>182</v>
      </c>
      <c r="I25" s="21"/>
      <c r="J25" s="18">
        <f t="shared" si="1"/>
        <v>182</v>
      </c>
    </row>
    <row r="26" spans="1:10" s="57" customFormat="1" ht="23.25" customHeight="1">
      <c r="A26" s="16"/>
      <c r="B26" s="5" t="s">
        <v>216</v>
      </c>
      <c r="C26" s="5" t="s">
        <v>184</v>
      </c>
      <c r="D26" s="60">
        <v>95</v>
      </c>
      <c r="E26" s="6" t="s">
        <v>52</v>
      </c>
      <c r="F26" s="2">
        <v>91</v>
      </c>
      <c r="G26" s="2">
        <v>91</v>
      </c>
      <c r="H26" s="2">
        <f t="shared" si="0"/>
        <v>182</v>
      </c>
      <c r="I26" s="21"/>
      <c r="J26" s="18">
        <f t="shared" si="1"/>
        <v>182</v>
      </c>
    </row>
    <row r="27" spans="1:10" s="57" customFormat="1" ht="23.25" customHeight="1">
      <c r="A27" s="16"/>
      <c r="B27" s="5" t="s">
        <v>125</v>
      </c>
      <c r="C27" s="5" t="s">
        <v>126</v>
      </c>
      <c r="D27" s="60">
        <v>95</v>
      </c>
      <c r="E27" s="6" t="s">
        <v>11</v>
      </c>
      <c r="F27" s="18">
        <v>92</v>
      </c>
      <c r="G27" s="18">
        <v>90</v>
      </c>
      <c r="H27" s="18">
        <f t="shared" si="0"/>
        <v>182</v>
      </c>
      <c r="I27" s="21"/>
      <c r="J27" s="18">
        <f t="shared" si="1"/>
        <v>182</v>
      </c>
    </row>
    <row r="28" spans="1:10" s="57" customFormat="1" ht="23.25" customHeight="1">
      <c r="A28" s="16">
        <v>25</v>
      </c>
      <c r="B28" s="5" t="s">
        <v>157</v>
      </c>
      <c r="C28" s="5" t="s">
        <v>36</v>
      </c>
      <c r="D28" s="60"/>
      <c r="E28" s="6" t="s">
        <v>11</v>
      </c>
      <c r="F28" s="2">
        <v>89</v>
      </c>
      <c r="G28" s="2">
        <v>92</v>
      </c>
      <c r="H28" s="2">
        <f t="shared" si="0"/>
        <v>181</v>
      </c>
      <c r="I28" s="2"/>
      <c r="J28" s="18">
        <f t="shared" si="1"/>
        <v>181</v>
      </c>
    </row>
    <row r="29" spans="1:10" s="57" customFormat="1" ht="23.25" customHeight="1">
      <c r="A29" s="16"/>
      <c r="B29" s="5" t="s">
        <v>131</v>
      </c>
      <c r="C29" s="5" t="s">
        <v>132</v>
      </c>
      <c r="D29" s="60">
        <v>96</v>
      </c>
      <c r="E29" s="6" t="s">
        <v>52</v>
      </c>
      <c r="F29" s="18">
        <v>92</v>
      </c>
      <c r="G29" s="44">
        <v>89</v>
      </c>
      <c r="H29" s="18">
        <f t="shared" si="0"/>
        <v>181</v>
      </c>
      <c r="I29" s="21"/>
      <c r="J29" s="18">
        <f t="shared" si="1"/>
        <v>181</v>
      </c>
    </row>
    <row r="30" spans="1:10" s="57" customFormat="1" ht="23.25" customHeight="1">
      <c r="A30" s="16">
        <v>27</v>
      </c>
      <c r="B30" s="5" t="s">
        <v>151</v>
      </c>
      <c r="C30" s="5" t="s">
        <v>152</v>
      </c>
      <c r="D30" s="60">
        <v>96</v>
      </c>
      <c r="E30" s="6" t="s">
        <v>64</v>
      </c>
      <c r="F30" s="18">
        <v>95</v>
      </c>
      <c r="G30" s="18">
        <v>84</v>
      </c>
      <c r="H30" s="18">
        <f t="shared" si="0"/>
        <v>179</v>
      </c>
      <c r="I30" s="2"/>
      <c r="J30" s="18">
        <f t="shared" si="1"/>
        <v>179</v>
      </c>
    </row>
    <row r="31" spans="1:10" s="57" customFormat="1" ht="23.25" customHeight="1">
      <c r="A31" s="16">
        <v>28</v>
      </c>
      <c r="B31" s="5" t="s">
        <v>181</v>
      </c>
      <c r="C31" s="5" t="s">
        <v>123</v>
      </c>
      <c r="D31" s="60">
        <v>96</v>
      </c>
      <c r="E31" s="6" t="s">
        <v>52</v>
      </c>
      <c r="F31" s="2">
        <v>88</v>
      </c>
      <c r="G31" s="2">
        <v>89</v>
      </c>
      <c r="H31" s="2">
        <f t="shared" si="0"/>
        <v>177</v>
      </c>
      <c r="I31" s="21"/>
      <c r="J31" s="18">
        <f t="shared" si="1"/>
        <v>177</v>
      </c>
    </row>
    <row r="32" spans="1:10" s="57" customFormat="1" ht="23.25" customHeight="1">
      <c r="A32" s="16">
        <v>29</v>
      </c>
      <c r="B32" s="5" t="s">
        <v>149</v>
      </c>
      <c r="C32" s="5" t="s">
        <v>217</v>
      </c>
      <c r="D32" s="60">
        <v>96</v>
      </c>
      <c r="E32" s="6" t="s">
        <v>64</v>
      </c>
      <c r="F32" s="2">
        <v>87</v>
      </c>
      <c r="G32" s="2">
        <v>89</v>
      </c>
      <c r="H32" s="2">
        <f t="shared" si="0"/>
        <v>176</v>
      </c>
      <c r="I32" s="21"/>
      <c r="J32" s="18">
        <f t="shared" si="1"/>
        <v>176</v>
      </c>
    </row>
    <row r="33" spans="1:10" s="57" customFormat="1" ht="23.25" customHeight="1">
      <c r="A33" s="16"/>
      <c r="B33" s="5" t="s">
        <v>177</v>
      </c>
      <c r="C33" s="5" t="s">
        <v>178</v>
      </c>
      <c r="D33" s="60">
        <v>95</v>
      </c>
      <c r="E33" s="6" t="s">
        <v>52</v>
      </c>
      <c r="F33" s="2">
        <v>90</v>
      </c>
      <c r="G33" s="2">
        <v>86</v>
      </c>
      <c r="H33" s="2">
        <f t="shared" si="0"/>
        <v>176</v>
      </c>
      <c r="I33" s="21"/>
      <c r="J33" s="18">
        <f t="shared" si="1"/>
        <v>176</v>
      </c>
    </row>
    <row r="34" spans="1:10" s="57" customFormat="1" ht="23.25" customHeight="1">
      <c r="A34" s="16"/>
      <c r="B34" s="5" t="s">
        <v>232</v>
      </c>
      <c r="C34" s="5" t="s">
        <v>118</v>
      </c>
      <c r="D34" s="60">
        <v>95</v>
      </c>
      <c r="E34" s="6" t="s">
        <v>64</v>
      </c>
      <c r="F34" s="1">
        <v>91</v>
      </c>
      <c r="G34" s="1">
        <v>85</v>
      </c>
      <c r="H34" s="2">
        <f t="shared" si="0"/>
        <v>176</v>
      </c>
      <c r="I34" s="18"/>
      <c r="J34" s="18">
        <f t="shared" si="1"/>
        <v>176</v>
      </c>
    </row>
    <row r="35" spans="1:10" s="57" customFormat="1" ht="23.25" customHeight="1">
      <c r="A35" s="16"/>
      <c r="B35" s="5" t="s">
        <v>292</v>
      </c>
      <c r="C35" s="5" t="s">
        <v>293</v>
      </c>
      <c r="D35" s="60">
        <v>96</v>
      </c>
      <c r="E35" s="6" t="s">
        <v>35</v>
      </c>
      <c r="F35" s="4">
        <v>91</v>
      </c>
      <c r="G35" s="4">
        <v>85</v>
      </c>
      <c r="H35" s="2">
        <f t="shared" si="0"/>
        <v>176</v>
      </c>
      <c r="I35" s="2"/>
      <c r="J35" s="18">
        <f t="shared" si="1"/>
        <v>176</v>
      </c>
    </row>
    <row r="36" spans="1:10" s="57" customFormat="1" ht="23.25" customHeight="1">
      <c r="A36" s="16">
        <v>33</v>
      </c>
      <c r="B36" s="5" t="s">
        <v>127</v>
      </c>
      <c r="C36" s="5" t="s">
        <v>128</v>
      </c>
      <c r="D36" s="60">
        <v>96</v>
      </c>
      <c r="E36" s="6" t="s">
        <v>33</v>
      </c>
      <c r="F36" s="2">
        <v>82</v>
      </c>
      <c r="G36" s="2">
        <v>89</v>
      </c>
      <c r="H36" s="2">
        <f t="shared" si="0"/>
        <v>171</v>
      </c>
      <c r="I36" s="2"/>
      <c r="J36" s="18">
        <f t="shared" si="1"/>
        <v>171</v>
      </c>
    </row>
    <row r="37" spans="1:10" s="57" customFormat="1" ht="23.25" customHeight="1">
      <c r="A37" s="16"/>
      <c r="B37" s="5" t="s">
        <v>185</v>
      </c>
      <c r="C37" s="5" t="s">
        <v>124</v>
      </c>
      <c r="D37" s="60"/>
      <c r="E37" s="6" t="s">
        <v>11</v>
      </c>
      <c r="F37" s="4">
        <v>87</v>
      </c>
      <c r="G37" s="4">
        <v>84</v>
      </c>
      <c r="H37" s="2">
        <f t="shared" si="0"/>
        <v>171</v>
      </c>
      <c r="I37" s="21"/>
      <c r="J37" s="18">
        <f t="shared" si="1"/>
        <v>171</v>
      </c>
    </row>
  </sheetData>
  <sheetProtection/>
  <mergeCells count="1">
    <mergeCell ref="A1:J1"/>
  </mergeCells>
  <printOptions/>
  <pageMargins left="0.5905511811023623" right="0" top="0.7874015748031497" bottom="0.7874015748031497" header="0.3937007874015748" footer="0.3937007874015748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view="pageBreakPreview" zoomScale="60" zoomScalePageLayoutView="0" workbookViewId="0" topLeftCell="A7">
      <selection activeCell="O14" sqref="O14"/>
    </sheetView>
  </sheetViews>
  <sheetFormatPr defaultColWidth="11.421875" defaultRowHeight="12.75"/>
  <cols>
    <col min="1" max="1" width="7.7109375" style="0" customWidth="1"/>
    <col min="2" max="2" width="23.8515625" style="0" customWidth="1"/>
    <col min="3" max="3" width="20.140625" style="0" customWidth="1"/>
    <col min="4" max="4" width="4.57421875" style="0" bestFit="1" customWidth="1"/>
    <col min="5" max="5" width="11.00390625" style="0" customWidth="1"/>
    <col min="6" max="10" width="11.57421875" style="0" customWidth="1"/>
  </cols>
  <sheetData>
    <row r="1" spans="1:10" ht="45">
      <c r="A1" s="72" t="s">
        <v>16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8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>
      <c r="A3" s="2" t="s">
        <v>0</v>
      </c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220</v>
      </c>
      <c r="I3" s="2" t="s">
        <v>8</v>
      </c>
      <c r="J3" s="2" t="s">
        <v>9</v>
      </c>
    </row>
    <row r="4" spans="1:10" s="5" customFormat="1" ht="24" customHeight="1">
      <c r="A4" s="11">
        <v>1</v>
      </c>
      <c r="B4" s="5" t="s">
        <v>248</v>
      </c>
      <c r="C4" s="5" t="s">
        <v>19</v>
      </c>
      <c r="D4" s="6">
        <v>99</v>
      </c>
      <c r="E4" s="6" t="s">
        <v>35</v>
      </c>
      <c r="F4" s="1">
        <v>94</v>
      </c>
      <c r="G4" s="1">
        <v>97</v>
      </c>
      <c r="H4" s="2">
        <f aca="true" t="shared" si="0" ref="H4:H34">SUM(F4:G4)</f>
        <v>191</v>
      </c>
      <c r="I4" s="2">
        <v>101.3</v>
      </c>
      <c r="J4" s="21">
        <f aca="true" t="shared" si="1" ref="J4:J10">SUM(H4+I4)</f>
        <v>292.3</v>
      </c>
    </row>
    <row r="5" spans="1:15" s="5" customFormat="1" ht="24" customHeight="1">
      <c r="A5" s="11">
        <v>2</v>
      </c>
      <c r="B5" s="5" t="s">
        <v>251</v>
      </c>
      <c r="C5" s="5" t="s">
        <v>252</v>
      </c>
      <c r="D5" s="6">
        <v>97</v>
      </c>
      <c r="E5" s="6" t="s">
        <v>35</v>
      </c>
      <c r="F5" s="1">
        <v>94</v>
      </c>
      <c r="G5" s="1">
        <v>92</v>
      </c>
      <c r="H5" s="2">
        <f t="shared" si="0"/>
        <v>186</v>
      </c>
      <c r="I5" s="2">
        <v>98.6</v>
      </c>
      <c r="J5" s="21">
        <f t="shared" si="1"/>
        <v>284.6</v>
      </c>
      <c r="L5" s="41"/>
      <c r="M5" s="41"/>
      <c r="N5" s="42"/>
      <c r="O5" s="43"/>
    </row>
    <row r="6" spans="1:10" s="5" customFormat="1" ht="24" customHeight="1">
      <c r="A6" s="11">
        <v>3</v>
      </c>
      <c r="B6" s="5" t="s">
        <v>249</v>
      </c>
      <c r="C6" s="5" t="s">
        <v>250</v>
      </c>
      <c r="D6" s="6">
        <v>98</v>
      </c>
      <c r="E6" s="6" t="s">
        <v>35</v>
      </c>
      <c r="F6" s="18">
        <v>92</v>
      </c>
      <c r="G6" s="18">
        <v>92</v>
      </c>
      <c r="H6" s="18">
        <f t="shared" si="0"/>
        <v>184</v>
      </c>
      <c r="I6" s="2">
        <v>99.1</v>
      </c>
      <c r="J6" s="21">
        <f t="shared" si="1"/>
        <v>283.1</v>
      </c>
    </row>
    <row r="7" spans="1:10" s="5" customFormat="1" ht="24" customHeight="1">
      <c r="A7" s="11">
        <v>4</v>
      </c>
      <c r="B7" s="5" t="s">
        <v>205</v>
      </c>
      <c r="C7" s="5" t="s">
        <v>206</v>
      </c>
      <c r="D7" s="6"/>
      <c r="E7" s="6" t="s">
        <v>11</v>
      </c>
      <c r="F7" s="2">
        <v>93</v>
      </c>
      <c r="G7" s="2">
        <v>92</v>
      </c>
      <c r="H7" s="2">
        <f t="shared" si="0"/>
        <v>185</v>
      </c>
      <c r="I7" s="46">
        <v>95.8</v>
      </c>
      <c r="J7" s="21">
        <f t="shared" si="1"/>
        <v>280.8</v>
      </c>
    </row>
    <row r="8" spans="1:10" s="5" customFormat="1" ht="24" customHeight="1">
      <c r="A8" s="11">
        <v>5</v>
      </c>
      <c r="B8" s="5" t="s">
        <v>188</v>
      </c>
      <c r="C8" s="5" t="s">
        <v>189</v>
      </c>
      <c r="D8" s="6">
        <v>97</v>
      </c>
      <c r="E8" s="6" t="s">
        <v>52</v>
      </c>
      <c r="F8" s="2">
        <v>92</v>
      </c>
      <c r="G8" s="2">
        <v>94</v>
      </c>
      <c r="H8" s="2">
        <f t="shared" si="0"/>
        <v>186</v>
      </c>
      <c r="I8" s="21">
        <v>94.7</v>
      </c>
      <c r="J8" s="21">
        <f t="shared" si="1"/>
        <v>280.7</v>
      </c>
    </row>
    <row r="9" spans="1:10" s="5" customFormat="1" ht="24" customHeight="1">
      <c r="A9" s="11">
        <v>6</v>
      </c>
      <c r="B9" s="70" t="s">
        <v>190</v>
      </c>
      <c r="C9" s="70" t="s">
        <v>25</v>
      </c>
      <c r="D9" s="4">
        <v>98</v>
      </c>
      <c r="E9" s="4" t="s">
        <v>52</v>
      </c>
      <c r="F9" s="2">
        <v>93</v>
      </c>
      <c r="G9" s="2">
        <v>91</v>
      </c>
      <c r="H9" s="2">
        <f t="shared" si="0"/>
        <v>184</v>
      </c>
      <c r="I9" s="2">
        <v>96.3</v>
      </c>
      <c r="J9" s="21">
        <f t="shared" si="1"/>
        <v>280.3</v>
      </c>
    </row>
    <row r="10" spans="1:10" s="5" customFormat="1" ht="24" customHeight="1">
      <c r="A10" s="11">
        <v>7</v>
      </c>
      <c r="B10" s="5" t="s">
        <v>197</v>
      </c>
      <c r="C10" s="5" t="s">
        <v>200</v>
      </c>
      <c r="D10" s="6">
        <v>97</v>
      </c>
      <c r="E10" s="6" t="s">
        <v>64</v>
      </c>
      <c r="F10" s="18">
        <v>95</v>
      </c>
      <c r="G10" s="18">
        <v>91</v>
      </c>
      <c r="H10" s="18">
        <f t="shared" si="0"/>
        <v>186</v>
      </c>
      <c r="I10" s="18">
        <v>93.2</v>
      </c>
      <c r="J10" s="21">
        <f t="shared" si="1"/>
        <v>279.2</v>
      </c>
    </row>
    <row r="11" spans="1:10" s="5" customFormat="1" ht="24" customHeight="1" thickBot="1">
      <c r="A11" s="59">
        <v>8</v>
      </c>
      <c r="B11" s="69" t="s">
        <v>119</v>
      </c>
      <c r="C11" s="69" t="s">
        <v>183</v>
      </c>
      <c r="D11" s="62">
        <v>97</v>
      </c>
      <c r="E11" s="62" t="s">
        <v>35</v>
      </c>
      <c r="F11" s="23">
        <v>90</v>
      </c>
      <c r="G11" s="23">
        <v>93</v>
      </c>
      <c r="H11" s="23">
        <f t="shared" si="0"/>
        <v>183</v>
      </c>
      <c r="I11" s="24">
        <v>95.3</v>
      </c>
      <c r="J11" s="48">
        <f>SUM(H12+I11)</f>
        <v>278.3</v>
      </c>
    </row>
    <row r="12" spans="1:10" s="5" customFormat="1" ht="24" customHeight="1">
      <c r="A12" s="58">
        <v>9</v>
      </c>
      <c r="B12" s="70" t="s">
        <v>195</v>
      </c>
      <c r="C12" s="70" t="s">
        <v>196</v>
      </c>
      <c r="D12" s="4">
        <v>97</v>
      </c>
      <c r="E12" s="4" t="s">
        <v>33</v>
      </c>
      <c r="F12" s="2">
        <v>90</v>
      </c>
      <c r="G12" s="2">
        <v>93</v>
      </c>
      <c r="H12" s="2">
        <f t="shared" si="0"/>
        <v>183</v>
      </c>
      <c r="I12" s="2"/>
      <c r="J12" s="49">
        <f>SUM(F11:G11)</f>
        <v>183</v>
      </c>
    </row>
    <row r="13" spans="1:10" s="5" customFormat="1" ht="24" customHeight="1">
      <c r="A13" s="58"/>
      <c r="B13" s="70" t="s">
        <v>202</v>
      </c>
      <c r="C13" s="70" t="s">
        <v>203</v>
      </c>
      <c r="D13" s="4"/>
      <c r="E13" s="4" t="s">
        <v>11</v>
      </c>
      <c r="F13" s="2">
        <v>92</v>
      </c>
      <c r="G13" s="2">
        <v>91</v>
      </c>
      <c r="H13" s="2">
        <f t="shared" si="0"/>
        <v>183</v>
      </c>
      <c r="I13" s="46"/>
      <c r="J13" s="49">
        <f aca="true" t="shared" si="2" ref="J13:J34">SUM(F13:G13)</f>
        <v>183</v>
      </c>
    </row>
    <row r="14" spans="1:10" s="5" customFormat="1" ht="24" customHeight="1">
      <c r="A14" s="58"/>
      <c r="B14" s="70" t="s">
        <v>255</v>
      </c>
      <c r="C14" s="70" t="s">
        <v>256</v>
      </c>
      <c r="D14" s="4">
        <v>97</v>
      </c>
      <c r="E14" s="4" t="s">
        <v>35</v>
      </c>
      <c r="F14" s="18">
        <v>95</v>
      </c>
      <c r="G14" s="18">
        <v>88</v>
      </c>
      <c r="H14" s="18">
        <f t="shared" si="0"/>
        <v>183</v>
      </c>
      <c r="I14" s="2"/>
      <c r="J14" s="49">
        <f t="shared" si="2"/>
        <v>183</v>
      </c>
    </row>
    <row r="15" spans="1:10" s="5" customFormat="1" ht="24" customHeight="1">
      <c r="A15" s="58">
        <v>12</v>
      </c>
      <c r="B15" s="5" t="s">
        <v>207</v>
      </c>
      <c r="C15" s="5" t="s">
        <v>208</v>
      </c>
      <c r="D15" s="6"/>
      <c r="E15" s="6" t="s">
        <v>11</v>
      </c>
      <c r="F15" s="1">
        <v>95</v>
      </c>
      <c r="G15" s="1">
        <v>87</v>
      </c>
      <c r="H15" s="2">
        <f t="shared" si="0"/>
        <v>182</v>
      </c>
      <c r="I15" s="46"/>
      <c r="J15" s="49">
        <f t="shared" si="2"/>
        <v>182</v>
      </c>
    </row>
    <row r="16" spans="1:10" s="5" customFormat="1" ht="24" customHeight="1">
      <c r="A16" s="58"/>
      <c r="B16" s="5" t="s">
        <v>248</v>
      </c>
      <c r="C16" s="5" t="s">
        <v>39</v>
      </c>
      <c r="D16" s="6">
        <v>97</v>
      </c>
      <c r="E16" s="6" t="s">
        <v>35</v>
      </c>
      <c r="F16" s="1">
        <v>95</v>
      </c>
      <c r="G16" s="1">
        <v>87</v>
      </c>
      <c r="H16" s="2">
        <f t="shared" si="0"/>
        <v>182</v>
      </c>
      <c r="I16" s="2"/>
      <c r="J16" s="49">
        <f t="shared" si="2"/>
        <v>182</v>
      </c>
    </row>
    <row r="17" spans="1:10" s="5" customFormat="1" ht="24" customHeight="1">
      <c r="A17" s="58">
        <v>14</v>
      </c>
      <c r="B17" s="5" t="s">
        <v>245</v>
      </c>
      <c r="C17" s="5" t="s">
        <v>183</v>
      </c>
      <c r="D17" s="6">
        <v>97</v>
      </c>
      <c r="E17" s="6" t="s">
        <v>64</v>
      </c>
      <c r="F17" s="1">
        <v>90</v>
      </c>
      <c r="G17" s="1">
        <v>91</v>
      </c>
      <c r="H17" s="2">
        <f t="shared" si="0"/>
        <v>181</v>
      </c>
      <c r="I17" s="2"/>
      <c r="J17" s="49">
        <f t="shared" si="2"/>
        <v>181</v>
      </c>
    </row>
    <row r="18" spans="1:10" s="5" customFormat="1" ht="24" customHeight="1">
      <c r="A18" s="58"/>
      <c r="B18" s="5" t="s">
        <v>158</v>
      </c>
      <c r="C18" s="5" t="s">
        <v>12</v>
      </c>
      <c r="D18" s="6">
        <v>97</v>
      </c>
      <c r="E18" s="6" t="s">
        <v>11</v>
      </c>
      <c r="F18" s="2">
        <v>90</v>
      </c>
      <c r="G18" s="2">
        <v>91</v>
      </c>
      <c r="H18" s="2">
        <f t="shared" si="0"/>
        <v>181</v>
      </c>
      <c r="I18" s="2"/>
      <c r="J18" s="49">
        <f t="shared" si="2"/>
        <v>181</v>
      </c>
    </row>
    <row r="19" spans="1:10" s="5" customFormat="1" ht="24" customHeight="1">
      <c r="A19" s="58"/>
      <c r="B19" s="5" t="s">
        <v>153</v>
      </c>
      <c r="C19" s="5" t="s">
        <v>154</v>
      </c>
      <c r="D19" s="6">
        <v>97</v>
      </c>
      <c r="E19" s="6" t="s">
        <v>11</v>
      </c>
      <c r="F19" s="2">
        <v>92</v>
      </c>
      <c r="G19" s="2">
        <v>89</v>
      </c>
      <c r="H19" s="2">
        <f t="shared" si="0"/>
        <v>181</v>
      </c>
      <c r="I19" s="46"/>
      <c r="J19" s="49">
        <f t="shared" si="2"/>
        <v>181</v>
      </c>
    </row>
    <row r="20" spans="1:10" s="5" customFormat="1" ht="24" customHeight="1">
      <c r="A20" s="58"/>
      <c r="B20" s="5" t="s">
        <v>202</v>
      </c>
      <c r="C20" s="5" t="s">
        <v>94</v>
      </c>
      <c r="D20" s="6"/>
      <c r="E20" s="6" t="s">
        <v>11</v>
      </c>
      <c r="F20" s="1">
        <v>92</v>
      </c>
      <c r="G20" s="1">
        <v>89</v>
      </c>
      <c r="H20" s="2">
        <f t="shared" si="0"/>
        <v>181</v>
      </c>
      <c r="I20" s="2"/>
      <c r="J20" s="49">
        <f t="shared" si="2"/>
        <v>181</v>
      </c>
    </row>
    <row r="21" spans="1:10" s="5" customFormat="1" ht="24" customHeight="1">
      <c r="A21" s="58">
        <v>18</v>
      </c>
      <c r="B21" s="5" t="s">
        <v>257</v>
      </c>
      <c r="C21" s="5" t="s">
        <v>258</v>
      </c>
      <c r="D21" s="6">
        <v>99</v>
      </c>
      <c r="E21" s="6" t="s">
        <v>35</v>
      </c>
      <c r="F21" s="1">
        <v>90</v>
      </c>
      <c r="G21" s="1">
        <v>90</v>
      </c>
      <c r="H21" s="2">
        <f t="shared" si="0"/>
        <v>180</v>
      </c>
      <c r="I21" s="2"/>
      <c r="J21" s="49">
        <f t="shared" si="2"/>
        <v>180</v>
      </c>
    </row>
    <row r="22" spans="1:10" s="5" customFormat="1" ht="24" customHeight="1">
      <c r="A22" s="58"/>
      <c r="B22" s="5" t="s">
        <v>159</v>
      </c>
      <c r="C22" s="5" t="s">
        <v>215</v>
      </c>
      <c r="D22" s="6"/>
      <c r="E22" s="6" t="s">
        <v>11</v>
      </c>
      <c r="F22" s="2">
        <v>92</v>
      </c>
      <c r="G22" s="2">
        <v>88</v>
      </c>
      <c r="H22" s="2">
        <f t="shared" si="0"/>
        <v>180</v>
      </c>
      <c r="I22" s="46"/>
      <c r="J22" s="49">
        <f t="shared" si="2"/>
        <v>180</v>
      </c>
    </row>
    <row r="23" spans="1:10" s="5" customFormat="1" ht="24" customHeight="1">
      <c r="A23" s="58">
        <v>20</v>
      </c>
      <c r="B23" s="5" t="s">
        <v>213</v>
      </c>
      <c r="C23" s="5" t="s">
        <v>214</v>
      </c>
      <c r="D23" s="6"/>
      <c r="E23" s="6" t="s">
        <v>11</v>
      </c>
      <c r="F23" s="1">
        <v>88</v>
      </c>
      <c r="G23" s="1">
        <v>91</v>
      </c>
      <c r="H23" s="2">
        <f t="shared" si="0"/>
        <v>179</v>
      </c>
      <c r="I23" s="2"/>
      <c r="J23" s="49">
        <f t="shared" si="2"/>
        <v>179</v>
      </c>
    </row>
    <row r="24" spans="1:10" s="5" customFormat="1" ht="24" customHeight="1">
      <c r="A24" s="58"/>
      <c r="B24" s="5" t="s">
        <v>131</v>
      </c>
      <c r="C24" s="5" t="s">
        <v>163</v>
      </c>
      <c r="D24" s="6">
        <v>97</v>
      </c>
      <c r="E24" s="6" t="s">
        <v>52</v>
      </c>
      <c r="F24" s="2">
        <v>91</v>
      </c>
      <c r="G24" s="2">
        <v>88</v>
      </c>
      <c r="H24" s="2">
        <f t="shared" si="0"/>
        <v>179</v>
      </c>
      <c r="I24" s="2"/>
      <c r="J24" s="49">
        <f t="shared" si="2"/>
        <v>179</v>
      </c>
    </row>
    <row r="25" spans="1:10" s="5" customFormat="1" ht="24" customHeight="1">
      <c r="A25" s="58">
        <v>22</v>
      </c>
      <c r="B25" s="5" t="s">
        <v>125</v>
      </c>
      <c r="C25" s="5" t="s">
        <v>204</v>
      </c>
      <c r="D25" s="6"/>
      <c r="E25" s="6" t="s">
        <v>11</v>
      </c>
      <c r="F25" s="1">
        <v>87</v>
      </c>
      <c r="G25" s="1">
        <v>91</v>
      </c>
      <c r="H25" s="2">
        <f t="shared" si="0"/>
        <v>178</v>
      </c>
      <c r="I25" s="2"/>
      <c r="J25" s="49">
        <f t="shared" si="2"/>
        <v>178</v>
      </c>
    </row>
    <row r="26" spans="1:10" s="5" customFormat="1" ht="24" customHeight="1">
      <c r="A26" s="58">
        <v>23</v>
      </c>
      <c r="B26" s="5" t="s">
        <v>198</v>
      </c>
      <c r="C26" s="5" t="s">
        <v>284</v>
      </c>
      <c r="D26" s="6">
        <v>99</v>
      </c>
      <c r="E26" s="6" t="s">
        <v>64</v>
      </c>
      <c r="F26" s="1">
        <v>92</v>
      </c>
      <c r="G26" s="1">
        <v>85</v>
      </c>
      <c r="H26" s="2">
        <f t="shared" si="0"/>
        <v>177</v>
      </c>
      <c r="I26" s="21"/>
      <c r="J26" s="49">
        <f t="shared" si="2"/>
        <v>177</v>
      </c>
    </row>
    <row r="27" spans="1:10" s="5" customFormat="1" ht="24" customHeight="1">
      <c r="A27" s="58">
        <v>24</v>
      </c>
      <c r="B27" s="5" t="s">
        <v>259</v>
      </c>
      <c r="C27" s="5" t="s">
        <v>260</v>
      </c>
      <c r="D27" s="6">
        <v>97</v>
      </c>
      <c r="E27" s="6" t="s">
        <v>35</v>
      </c>
      <c r="F27" s="1">
        <v>87</v>
      </c>
      <c r="G27" s="1">
        <v>89</v>
      </c>
      <c r="H27" s="2">
        <f t="shared" si="0"/>
        <v>176</v>
      </c>
      <c r="I27" s="46"/>
      <c r="J27" s="49">
        <f t="shared" si="2"/>
        <v>176</v>
      </c>
    </row>
    <row r="28" spans="1:10" s="5" customFormat="1" ht="24" customHeight="1">
      <c r="A28" s="58">
        <v>25</v>
      </c>
      <c r="B28" s="5" t="s">
        <v>253</v>
      </c>
      <c r="C28" s="5" t="s">
        <v>254</v>
      </c>
      <c r="D28" s="6">
        <v>97</v>
      </c>
      <c r="E28" s="6" t="s">
        <v>35</v>
      </c>
      <c r="F28" s="1">
        <v>82</v>
      </c>
      <c r="G28" s="1">
        <v>92</v>
      </c>
      <c r="H28" s="2">
        <f t="shared" si="0"/>
        <v>174</v>
      </c>
      <c r="I28" s="2"/>
      <c r="J28" s="49">
        <f t="shared" si="2"/>
        <v>174</v>
      </c>
    </row>
    <row r="29" spans="1:10" s="5" customFormat="1" ht="24" customHeight="1">
      <c r="A29" s="58">
        <v>26</v>
      </c>
      <c r="B29" s="5" t="s">
        <v>193</v>
      </c>
      <c r="C29" s="5" t="s">
        <v>194</v>
      </c>
      <c r="D29" s="6">
        <v>97</v>
      </c>
      <c r="E29" s="6" t="s">
        <v>33</v>
      </c>
      <c r="F29" s="18">
        <v>88</v>
      </c>
      <c r="G29" s="18">
        <v>85</v>
      </c>
      <c r="H29" s="18">
        <f t="shared" si="0"/>
        <v>173</v>
      </c>
      <c r="I29" s="46"/>
      <c r="J29" s="49">
        <f t="shared" si="2"/>
        <v>173</v>
      </c>
    </row>
    <row r="30" spans="1:10" s="5" customFormat="1" ht="24" customHeight="1">
      <c r="A30" s="58">
        <v>27</v>
      </c>
      <c r="B30" s="5" t="s">
        <v>212</v>
      </c>
      <c r="C30" s="5" t="s">
        <v>14</v>
      </c>
      <c r="D30" s="6"/>
      <c r="E30" s="6" t="s">
        <v>11</v>
      </c>
      <c r="F30" s="2">
        <v>85</v>
      </c>
      <c r="G30" s="2">
        <v>87</v>
      </c>
      <c r="H30" s="2">
        <f t="shared" si="0"/>
        <v>172</v>
      </c>
      <c r="I30" s="2"/>
      <c r="J30" s="49">
        <f t="shared" si="2"/>
        <v>172</v>
      </c>
    </row>
    <row r="31" spans="1:10" s="5" customFormat="1" ht="24" customHeight="1">
      <c r="A31" s="58">
        <v>28</v>
      </c>
      <c r="B31" s="5" t="s">
        <v>197</v>
      </c>
      <c r="C31" s="5" t="s">
        <v>218</v>
      </c>
      <c r="D31" s="6">
        <v>99</v>
      </c>
      <c r="E31" s="6" t="s">
        <v>64</v>
      </c>
      <c r="F31" s="44">
        <v>83</v>
      </c>
      <c r="G31" s="44">
        <v>88</v>
      </c>
      <c r="H31" s="18">
        <f t="shared" si="0"/>
        <v>171</v>
      </c>
      <c r="I31" s="2"/>
      <c r="J31" s="49">
        <f t="shared" si="2"/>
        <v>171</v>
      </c>
    </row>
    <row r="32" spans="1:10" s="5" customFormat="1" ht="24" customHeight="1">
      <c r="A32" s="58"/>
      <c r="B32" s="5" t="s">
        <v>246</v>
      </c>
      <c r="C32" s="5" t="s">
        <v>247</v>
      </c>
      <c r="E32" s="6" t="s">
        <v>64</v>
      </c>
      <c r="F32" s="18">
        <v>89</v>
      </c>
      <c r="G32" s="18">
        <v>82</v>
      </c>
      <c r="H32" s="18">
        <f t="shared" si="0"/>
        <v>171</v>
      </c>
      <c r="I32" s="2"/>
      <c r="J32" s="49">
        <f t="shared" si="2"/>
        <v>171</v>
      </c>
    </row>
    <row r="33" spans="1:10" s="5" customFormat="1" ht="24" customHeight="1">
      <c r="A33" s="58">
        <v>30</v>
      </c>
      <c r="B33" s="5" t="s">
        <v>209</v>
      </c>
      <c r="C33" s="5" t="s">
        <v>210</v>
      </c>
      <c r="D33" s="6"/>
      <c r="E33" s="6" t="s">
        <v>11</v>
      </c>
      <c r="F33" s="2">
        <v>85</v>
      </c>
      <c r="G33" s="2">
        <v>85</v>
      </c>
      <c r="H33" s="2">
        <f t="shared" si="0"/>
        <v>170</v>
      </c>
      <c r="I33" s="18"/>
      <c r="J33" s="49">
        <f t="shared" si="2"/>
        <v>170</v>
      </c>
    </row>
    <row r="34" spans="1:10" s="5" customFormat="1" ht="24" customHeight="1">
      <c r="A34" s="58">
        <v>31</v>
      </c>
      <c r="B34" s="5" t="s">
        <v>219</v>
      </c>
      <c r="C34" s="5" t="s">
        <v>192</v>
      </c>
      <c r="D34" s="6">
        <v>98</v>
      </c>
      <c r="E34" s="6" t="s">
        <v>52</v>
      </c>
      <c r="F34" s="18">
        <v>80</v>
      </c>
      <c r="G34" s="18">
        <v>81</v>
      </c>
      <c r="H34" s="18">
        <f t="shared" si="0"/>
        <v>161</v>
      </c>
      <c r="I34" s="2"/>
      <c r="J34" s="49">
        <f t="shared" si="2"/>
        <v>161</v>
      </c>
    </row>
  </sheetData>
  <sheetProtection/>
  <mergeCells count="1">
    <mergeCell ref="A1:J1"/>
  </mergeCells>
  <printOptions/>
  <pageMargins left="0.5905511811023623" right="0.1968503937007874" top="0.7874015748031497" bottom="0.7874015748031497" header="0.3937007874015748" footer="0.3937007874015748"/>
  <pageSetup horizontalDpi="300" verticalDpi="3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34">
      <selection activeCell="D53" sqref="D53"/>
    </sheetView>
  </sheetViews>
  <sheetFormatPr defaultColWidth="11.421875" defaultRowHeight="12.75"/>
  <cols>
    <col min="1" max="1" width="5.00390625" style="0" customWidth="1"/>
    <col min="2" max="2" width="23.8515625" style="0" customWidth="1"/>
    <col min="3" max="3" width="13.57421875" style="0" bestFit="1" customWidth="1"/>
    <col min="4" max="4" width="6.421875" style="0" bestFit="1" customWidth="1"/>
    <col min="5" max="13" width="7.28125" style="0" bestFit="1" customWidth="1"/>
    <col min="14" max="14" width="8.28125" style="0" bestFit="1" customWidth="1"/>
    <col min="15" max="15" width="8.57421875" style="0" customWidth="1"/>
  </cols>
  <sheetData>
    <row r="1" spans="1:16" ht="45">
      <c r="A1" s="72" t="s">
        <v>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8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s="5" customFormat="1" ht="30">
      <c r="A8" s="73" t="s">
        <v>16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</row>
    <row r="9" spans="1:16" ht="23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18">
      <c r="A10" s="8"/>
      <c r="B10" s="12" t="s">
        <v>1</v>
      </c>
      <c r="C10" s="12" t="s">
        <v>2</v>
      </c>
      <c r="D10" s="1" t="s">
        <v>17</v>
      </c>
      <c r="E10" s="1">
        <v>1</v>
      </c>
      <c r="F10" s="1">
        <v>2</v>
      </c>
      <c r="G10" s="1">
        <v>3</v>
      </c>
      <c r="H10" s="1">
        <v>4</v>
      </c>
      <c r="I10" s="1">
        <v>5</v>
      </c>
      <c r="J10" s="1">
        <v>6</v>
      </c>
      <c r="K10" s="1">
        <v>7</v>
      </c>
      <c r="L10" s="1">
        <v>8</v>
      </c>
      <c r="M10" s="1">
        <v>9</v>
      </c>
      <c r="N10" s="1">
        <v>10</v>
      </c>
      <c r="O10" s="1" t="s">
        <v>8</v>
      </c>
      <c r="P10" s="1" t="s">
        <v>9</v>
      </c>
    </row>
    <row r="11" spans="1:16" ht="23.25">
      <c r="A11" s="11">
        <f aca="true" t="shared" si="0" ref="A11:A18">RANK(P11,$P$11:$P$18)</f>
        <v>1</v>
      </c>
      <c r="B11" s="10" t="str">
        <f>'U14'!B4</f>
        <v>Weber</v>
      </c>
      <c r="C11" s="10" t="str">
        <f>'U14'!C4</f>
        <v>Ivo</v>
      </c>
      <c r="D11" s="6">
        <f>'U14'!H4</f>
        <v>191</v>
      </c>
      <c r="E11" s="13">
        <v>10.4</v>
      </c>
      <c r="F11" s="13">
        <v>10.1</v>
      </c>
      <c r="G11" s="13">
        <v>9.8</v>
      </c>
      <c r="H11" s="13">
        <v>9.9</v>
      </c>
      <c r="I11" s="13">
        <v>10.2</v>
      </c>
      <c r="J11" s="13">
        <v>10</v>
      </c>
      <c r="K11" s="13">
        <v>10.2</v>
      </c>
      <c r="L11" s="13">
        <v>9.8</v>
      </c>
      <c r="M11" s="13">
        <v>10.7</v>
      </c>
      <c r="N11" s="13">
        <v>10.2</v>
      </c>
      <c r="O11" s="13">
        <f aca="true" t="shared" si="1" ref="O11:O18">SUM(E11:N11)</f>
        <v>101.30000000000001</v>
      </c>
      <c r="P11" s="14">
        <f aca="true" t="shared" si="2" ref="P11:P18">D11+O11</f>
        <v>292.3</v>
      </c>
    </row>
    <row r="12" spans="1:16" ht="23.25">
      <c r="A12" s="11">
        <f t="shared" si="0"/>
        <v>2</v>
      </c>
      <c r="B12" s="10" t="s">
        <v>251</v>
      </c>
      <c r="C12" s="10" t="s">
        <v>252</v>
      </c>
      <c r="D12" s="6">
        <v>186</v>
      </c>
      <c r="E12" s="13">
        <v>9.3</v>
      </c>
      <c r="F12" s="13">
        <v>10.1</v>
      </c>
      <c r="G12" s="13">
        <v>10.8</v>
      </c>
      <c r="H12" s="13">
        <v>10.9</v>
      </c>
      <c r="I12" s="13">
        <v>9.2</v>
      </c>
      <c r="J12" s="13">
        <v>10.5</v>
      </c>
      <c r="K12" s="13">
        <v>10</v>
      </c>
      <c r="L12" s="13">
        <v>9.8</v>
      </c>
      <c r="M12" s="13">
        <v>8.4</v>
      </c>
      <c r="N12" s="13">
        <v>9.6</v>
      </c>
      <c r="O12" s="13">
        <f t="shared" si="1"/>
        <v>98.6</v>
      </c>
      <c r="P12" s="14">
        <f t="shared" si="2"/>
        <v>284.6</v>
      </c>
    </row>
    <row r="13" spans="1:16" ht="23.25">
      <c r="A13" s="11">
        <f t="shared" si="0"/>
        <v>3</v>
      </c>
      <c r="B13" s="10" t="s">
        <v>249</v>
      </c>
      <c r="C13" s="10" t="s">
        <v>250</v>
      </c>
      <c r="D13" s="6">
        <v>184</v>
      </c>
      <c r="E13" s="13">
        <v>9.6</v>
      </c>
      <c r="F13" s="13">
        <v>10.6</v>
      </c>
      <c r="G13" s="13">
        <v>9.9</v>
      </c>
      <c r="H13" s="13">
        <v>10.6</v>
      </c>
      <c r="I13" s="13">
        <v>10</v>
      </c>
      <c r="J13" s="13">
        <v>8.8</v>
      </c>
      <c r="K13" s="13">
        <v>8.8</v>
      </c>
      <c r="L13" s="13">
        <v>10.6</v>
      </c>
      <c r="M13" s="13">
        <v>9.7</v>
      </c>
      <c r="N13" s="13">
        <v>10.5</v>
      </c>
      <c r="O13" s="13">
        <f t="shared" si="1"/>
        <v>99.1</v>
      </c>
      <c r="P13" s="14">
        <f t="shared" si="2"/>
        <v>283.1</v>
      </c>
    </row>
    <row r="14" spans="1:16" ht="23.25">
      <c r="A14" s="11">
        <f t="shared" si="0"/>
        <v>4</v>
      </c>
      <c r="B14" s="10" t="s">
        <v>205</v>
      </c>
      <c r="C14" s="10" t="s">
        <v>206</v>
      </c>
      <c r="D14" s="6">
        <v>185</v>
      </c>
      <c r="E14" s="13">
        <v>9.4</v>
      </c>
      <c r="F14" s="13">
        <v>9.1</v>
      </c>
      <c r="G14" s="13">
        <v>10.6</v>
      </c>
      <c r="H14" s="13">
        <v>7.7</v>
      </c>
      <c r="I14" s="13">
        <v>9.7</v>
      </c>
      <c r="J14" s="13">
        <v>9.8</v>
      </c>
      <c r="K14" s="13">
        <v>9.6</v>
      </c>
      <c r="L14" s="13">
        <v>10.4</v>
      </c>
      <c r="M14" s="13">
        <v>9.5</v>
      </c>
      <c r="N14" s="13">
        <v>10</v>
      </c>
      <c r="O14" s="13">
        <f t="shared" si="1"/>
        <v>95.8</v>
      </c>
      <c r="P14" s="14">
        <f t="shared" si="2"/>
        <v>280.8</v>
      </c>
    </row>
    <row r="15" spans="1:16" ht="23.25">
      <c r="A15" s="11">
        <f t="shared" si="0"/>
        <v>5</v>
      </c>
      <c r="B15" s="10" t="s">
        <v>188</v>
      </c>
      <c r="C15" s="10" t="s">
        <v>189</v>
      </c>
      <c r="D15" s="6">
        <f>'U14'!H5</f>
        <v>186</v>
      </c>
      <c r="E15" s="13">
        <v>8.8</v>
      </c>
      <c r="F15" s="13">
        <v>10.3</v>
      </c>
      <c r="G15" s="13">
        <v>9.8</v>
      </c>
      <c r="H15" s="13">
        <v>10.5</v>
      </c>
      <c r="I15" s="13">
        <v>8.6</v>
      </c>
      <c r="J15" s="13">
        <v>9.7</v>
      </c>
      <c r="K15" s="13">
        <v>8.3</v>
      </c>
      <c r="L15" s="13">
        <v>10.3</v>
      </c>
      <c r="M15" s="13">
        <v>9.5</v>
      </c>
      <c r="N15" s="13">
        <v>8.9</v>
      </c>
      <c r="O15" s="13">
        <f t="shared" si="1"/>
        <v>94.7</v>
      </c>
      <c r="P15" s="14">
        <f t="shared" si="2"/>
        <v>280.7</v>
      </c>
    </row>
    <row r="16" spans="1:16" ht="23.25">
      <c r="A16" s="11">
        <f t="shared" si="0"/>
        <v>6</v>
      </c>
      <c r="B16" s="10" t="s">
        <v>190</v>
      </c>
      <c r="C16" s="10" t="s">
        <v>25</v>
      </c>
      <c r="D16" s="6">
        <f>'U14'!H9</f>
        <v>184</v>
      </c>
      <c r="E16" s="13">
        <v>9.7</v>
      </c>
      <c r="F16" s="13">
        <v>9.6</v>
      </c>
      <c r="G16" s="13">
        <v>9.1</v>
      </c>
      <c r="H16" s="13">
        <v>10.6</v>
      </c>
      <c r="I16" s="13">
        <v>9</v>
      </c>
      <c r="J16" s="13">
        <v>10.2</v>
      </c>
      <c r="K16" s="13">
        <v>9.9</v>
      </c>
      <c r="L16" s="13">
        <v>9.9</v>
      </c>
      <c r="M16" s="13">
        <v>9</v>
      </c>
      <c r="N16" s="13">
        <v>9.3</v>
      </c>
      <c r="O16" s="13">
        <f t="shared" si="1"/>
        <v>96.30000000000001</v>
      </c>
      <c r="P16" s="14">
        <f t="shared" si="2"/>
        <v>280.3</v>
      </c>
    </row>
    <row r="17" spans="1:16" ht="23.25">
      <c r="A17" s="11">
        <f t="shared" si="0"/>
        <v>7</v>
      </c>
      <c r="B17" s="10" t="s">
        <v>197</v>
      </c>
      <c r="C17" s="10" t="s">
        <v>200</v>
      </c>
      <c r="D17" s="6">
        <v>186</v>
      </c>
      <c r="E17" s="13">
        <v>7.6</v>
      </c>
      <c r="F17" s="13">
        <v>9.4</v>
      </c>
      <c r="G17" s="13">
        <v>9.1</v>
      </c>
      <c r="H17" s="13">
        <v>10.3</v>
      </c>
      <c r="I17" s="13">
        <v>10.6</v>
      </c>
      <c r="J17" s="13">
        <v>8.8</v>
      </c>
      <c r="K17" s="13">
        <v>9.9</v>
      </c>
      <c r="L17" s="13">
        <v>10.5</v>
      </c>
      <c r="M17" s="13">
        <v>9.4</v>
      </c>
      <c r="N17" s="13">
        <v>7.6</v>
      </c>
      <c r="O17" s="13">
        <f t="shared" si="1"/>
        <v>93.20000000000002</v>
      </c>
      <c r="P17" s="14">
        <f t="shared" si="2"/>
        <v>279.20000000000005</v>
      </c>
    </row>
    <row r="18" spans="1:16" ht="23.25">
      <c r="A18" s="11">
        <f t="shared" si="0"/>
        <v>8</v>
      </c>
      <c r="B18" s="10" t="str">
        <f>'U14'!B11</f>
        <v>Neuenschwander</v>
      </c>
      <c r="C18" s="10" t="str">
        <f>'U14'!C11</f>
        <v>Joel</v>
      </c>
      <c r="D18" s="6">
        <f>'U14'!H11</f>
        <v>183</v>
      </c>
      <c r="E18" s="13">
        <v>9.5</v>
      </c>
      <c r="F18" s="13">
        <v>10.4</v>
      </c>
      <c r="G18" s="13">
        <v>9</v>
      </c>
      <c r="H18" s="13">
        <v>9.2</v>
      </c>
      <c r="I18" s="13">
        <v>9.4</v>
      </c>
      <c r="J18" s="13">
        <v>8.5</v>
      </c>
      <c r="K18" s="13">
        <v>9.7</v>
      </c>
      <c r="L18" s="13">
        <v>9.7</v>
      </c>
      <c r="M18" s="13">
        <v>10.3</v>
      </c>
      <c r="N18" s="13">
        <v>9.6</v>
      </c>
      <c r="O18" s="13">
        <f t="shared" si="1"/>
        <v>95.29999999999998</v>
      </c>
      <c r="P18" s="14">
        <f t="shared" si="2"/>
        <v>278.29999999999995</v>
      </c>
    </row>
    <row r="19" spans="1:16" ht="15">
      <c r="A19" s="7"/>
      <c r="B19" s="7"/>
      <c r="C19" s="7"/>
      <c r="D19" s="7"/>
      <c r="E19" s="9"/>
      <c r="F19" s="9"/>
      <c r="G19" s="9"/>
      <c r="H19" s="9"/>
      <c r="I19" s="9"/>
      <c r="J19" s="9"/>
      <c r="K19" s="9"/>
      <c r="L19" s="9"/>
      <c r="M19" s="9"/>
      <c r="N19" s="9"/>
      <c r="O19" s="7"/>
      <c r="P19" s="7"/>
    </row>
    <row r="20" spans="1:16" ht="15">
      <c r="A20" s="7"/>
      <c r="B20" s="7"/>
      <c r="C20" s="7"/>
      <c r="D20" s="7"/>
      <c r="E20" s="9"/>
      <c r="F20" s="9"/>
      <c r="G20" s="9"/>
      <c r="H20" s="9"/>
      <c r="I20" s="9"/>
      <c r="J20" s="9"/>
      <c r="K20" s="9"/>
      <c r="L20" s="9"/>
      <c r="M20" s="9"/>
      <c r="N20" s="9"/>
      <c r="O20" s="7"/>
      <c r="P20" s="7"/>
    </row>
    <row r="21" spans="1:16" ht="15">
      <c r="A21" s="7"/>
      <c r="B21" s="7"/>
      <c r="C21" s="7"/>
      <c r="D21" s="7"/>
      <c r="E21" s="9"/>
      <c r="F21" s="9"/>
      <c r="G21" s="9"/>
      <c r="H21" s="9"/>
      <c r="I21" s="9"/>
      <c r="J21" s="9"/>
      <c r="K21" s="9"/>
      <c r="L21" s="9"/>
      <c r="M21" s="9"/>
      <c r="N21" s="9"/>
      <c r="O21" s="7"/>
      <c r="P21" s="7"/>
    </row>
    <row r="22" spans="1:16" ht="15">
      <c r="A22" s="7"/>
      <c r="B22" s="7"/>
      <c r="C22" s="7"/>
      <c r="D22" s="7"/>
      <c r="E22" s="9"/>
      <c r="F22" s="9"/>
      <c r="G22" s="9"/>
      <c r="H22" s="9"/>
      <c r="I22" s="9"/>
      <c r="J22" s="9"/>
      <c r="K22" s="9"/>
      <c r="L22" s="9"/>
      <c r="M22" s="9"/>
      <c r="N22" s="9"/>
      <c r="O22" s="7"/>
      <c r="P22" s="7"/>
    </row>
    <row r="23" spans="1:16" ht="15">
      <c r="A23" s="7"/>
      <c r="B23" s="7"/>
      <c r="C23" s="7"/>
      <c r="D23" s="7"/>
      <c r="E23" s="9"/>
      <c r="F23" s="9"/>
      <c r="G23" s="9"/>
      <c r="H23" s="9"/>
      <c r="I23" s="9"/>
      <c r="J23" s="9"/>
      <c r="K23" s="9"/>
      <c r="L23" s="9"/>
      <c r="M23" s="9"/>
      <c r="N23" s="9"/>
      <c r="O23" s="7"/>
      <c r="P23" s="7"/>
    </row>
    <row r="24" spans="1:16" ht="15">
      <c r="A24" s="7"/>
      <c r="B24" s="7"/>
      <c r="C24" s="7"/>
      <c r="D24" s="7"/>
      <c r="E24" s="9"/>
      <c r="F24" s="9"/>
      <c r="G24" s="9"/>
      <c r="H24" s="9"/>
      <c r="I24" s="9"/>
      <c r="J24" s="9"/>
      <c r="K24" s="9"/>
      <c r="L24" s="9"/>
      <c r="M24" s="9"/>
      <c r="N24" s="9"/>
      <c r="O24" s="7"/>
      <c r="P24" s="7"/>
    </row>
    <row r="25" spans="1:16" ht="30">
      <c r="A25" s="73" t="s">
        <v>10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</row>
    <row r="26" spans="1:16" ht="23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8">
      <c r="A27" s="8"/>
      <c r="B27" s="12" t="s">
        <v>1</v>
      </c>
      <c r="C27" s="12" t="s">
        <v>2</v>
      </c>
      <c r="D27" s="1" t="s">
        <v>17</v>
      </c>
      <c r="E27" s="1">
        <v>1</v>
      </c>
      <c r="F27" s="1">
        <v>2</v>
      </c>
      <c r="G27" s="1">
        <v>3</v>
      </c>
      <c r="H27" s="1">
        <v>4</v>
      </c>
      <c r="I27" s="1">
        <v>5</v>
      </c>
      <c r="J27" s="1">
        <v>6</v>
      </c>
      <c r="K27" s="1">
        <v>7</v>
      </c>
      <c r="L27" s="1">
        <v>8</v>
      </c>
      <c r="M27" s="1">
        <v>9</v>
      </c>
      <c r="N27" s="1">
        <v>10</v>
      </c>
      <c r="O27" s="1" t="s">
        <v>8</v>
      </c>
      <c r="P27" s="1" t="s">
        <v>9</v>
      </c>
    </row>
    <row r="28" spans="1:16" ht="23.25">
      <c r="A28" s="11">
        <f>RANK(P28,$P$28:$P$35)</f>
        <v>1</v>
      </c>
      <c r="B28" s="10" t="str">
        <f>'U16'!B4</f>
        <v>Bärtschi</v>
      </c>
      <c r="C28" s="10" t="str">
        <f>'U16'!C4</f>
        <v>Simon</v>
      </c>
      <c r="D28" s="6">
        <f>'U16'!H4</f>
        <v>196</v>
      </c>
      <c r="E28" s="13">
        <v>10.4</v>
      </c>
      <c r="F28" s="13">
        <v>9.8</v>
      </c>
      <c r="G28" s="13">
        <v>10.2</v>
      </c>
      <c r="H28" s="13">
        <v>9.9</v>
      </c>
      <c r="I28" s="13">
        <v>10.5</v>
      </c>
      <c r="J28" s="13">
        <v>10.2</v>
      </c>
      <c r="K28" s="13">
        <v>10.7</v>
      </c>
      <c r="L28" s="13">
        <v>10.4</v>
      </c>
      <c r="M28" s="13">
        <v>10.5</v>
      </c>
      <c r="N28" s="13">
        <v>10.3</v>
      </c>
      <c r="O28" s="13">
        <f aca="true" t="shared" si="3" ref="O28:O35">SUM(E28:N28)</f>
        <v>102.9</v>
      </c>
      <c r="P28" s="14">
        <f aca="true" t="shared" si="4" ref="P28:P35">D28+O28</f>
        <v>298.9</v>
      </c>
    </row>
    <row r="29" spans="1:16" ht="23.25">
      <c r="A29" s="11">
        <f aca="true" t="shared" si="5" ref="A29:A35">RANK(P29,$P$28:$P$35)</f>
        <v>2</v>
      </c>
      <c r="B29" s="10" t="s">
        <v>24</v>
      </c>
      <c r="C29" s="10" t="s">
        <v>14</v>
      </c>
      <c r="D29" s="6">
        <v>193</v>
      </c>
      <c r="E29" s="13">
        <v>9.6</v>
      </c>
      <c r="F29" s="13">
        <v>10.5</v>
      </c>
      <c r="G29" s="13">
        <v>9.9</v>
      </c>
      <c r="H29" s="13">
        <v>10.1</v>
      </c>
      <c r="I29" s="13">
        <v>10.1</v>
      </c>
      <c r="J29" s="13">
        <v>10.4</v>
      </c>
      <c r="K29" s="13">
        <v>10.2</v>
      </c>
      <c r="L29" s="13">
        <v>10.3</v>
      </c>
      <c r="M29" s="13">
        <v>10.7</v>
      </c>
      <c r="N29" s="13">
        <v>10.6</v>
      </c>
      <c r="O29" s="13">
        <f t="shared" si="3"/>
        <v>102.39999999999999</v>
      </c>
      <c r="P29" s="14">
        <f t="shared" si="4"/>
        <v>295.4</v>
      </c>
    </row>
    <row r="30" spans="1:16" ht="23.25">
      <c r="A30" s="11">
        <f t="shared" si="5"/>
        <v>3</v>
      </c>
      <c r="B30" s="10" t="s">
        <v>46</v>
      </c>
      <c r="C30" s="10" t="s">
        <v>13</v>
      </c>
      <c r="D30" s="6">
        <v>194</v>
      </c>
      <c r="E30" s="13">
        <v>10.2</v>
      </c>
      <c r="F30" s="13">
        <v>10</v>
      </c>
      <c r="G30" s="13">
        <v>9.7</v>
      </c>
      <c r="H30" s="13">
        <v>10.1</v>
      </c>
      <c r="I30" s="13">
        <v>9.5</v>
      </c>
      <c r="J30" s="13">
        <v>10</v>
      </c>
      <c r="K30" s="13">
        <v>9.7</v>
      </c>
      <c r="L30" s="13">
        <v>9.7</v>
      </c>
      <c r="M30" s="13">
        <v>10.2</v>
      </c>
      <c r="N30" s="13">
        <v>9.4</v>
      </c>
      <c r="O30" s="13">
        <f t="shared" si="3"/>
        <v>98.50000000000001</v>
      </c>
      <c r="P30" s="14">
        <f t="shared" si="4"/>
        <v>292.5</v>
      </c>
    </row>
    <row r="31" spans="1:16" ht="23.25">
      <c r="A31" s="11">
        <f t="shared" si="5"/>
        <v>4</v>
      </c>
      <c r="B31" s="10" t="s">
        <v>237</v>
      </c>
      <c r="C31" s="10" t="s">
        <v>55</v>
      </c>
      <c r="D31" s="6">
        <v>191</v>
      </c>
      <c r="E31" s="13">
        <v>9.6</v>
      </c>
      <c r="F31" s="13">
        <v>10.6</v>
      </c>
      <c r="G31" s="13">
        <v>9</v>
      </c>
      <c r="H31" s="13">
        <v>9.7</v>
      </c>
      <c r="I31" s="13">
        <v>10.2</v>
      </c>
      <c r="J31" s="13">
        <v>10.3</v>
      </c>
      <c r="K31" s="13">
        <v>10</v>
      </c>
      <c r="L31" s="13">
        <v>10.4</v>
      </c>
      <c r="M31" s="13">
        <v>10.4</v>
      </c>
      <c r="N31" s="13">
        <v>10.6</v>
      </c>
      <c r="O31" s="13">
        <f t="shared" si="3"/>
        <v>100.8</v>
      </c>
      <c r="P31" s="14">
        <f t="shared" si="4"/>
        <v>291.8</v>
      </c>
    </row>
    <row r="32" spans="1:16" ht="23.25">
      <c r="A32" s="11">
        <f t="shared" si="5"/>
        <v>5</v>
      </c>
      <c r="B32" s="10" t="str">
        <f>'U16'!B8</f>
        <v>Wolfisberg</v>
      </c>
      <c r="C32" s="10" t="str">
        <f>'U16'!C8</f>
        <v>Monika</v>
      </c>
      <c r="D32" s="6">
        <f>'U16'!H8</f>
        <v>192</v>
      </c>
      <c r="E32" s="13">
        <v>9.6</v>
      </c>
      <c r="F32" s="13">
        <v>10</v>
      </c>
      <c r="G32" s="13">
        <v>10.7</v>
      </c>
      <c r="H32" s="13">
        <v>10.3</v>
      </c>
      <c r="I32" s="13">
        <v>9.8</v>
      </c>
      <c r="J32" s="13">
        <v>10.6</v>
      </c>
      <c r="K32" s="13">
        <v>8.9</v>
      </c>
      <c r="L32" s="13">
        <v>9.6</v>
      </c>
      <c r="M32" s="13">
        <v>9.8</v>
      </c>
      <c r="N32" s="13">
        <v>10</v>
      </c>
      <c r="O32" s="13">
        <f t="shared" si="3"/>
        <v>99.3</v>
      </c>
      <c r="P32" s="14">
        <f t="shared" si="4"/>
        <v>291.3</v>
      </c>
    </row>
    <row r="33" spans="1:16" ht="23.25">
      <c r="A33" s="11">
        <f t="shared" si="5"/>
        <v>6</v>
      </c>
      <c r="B33" s="10" t="s">
        <v>236</v>
      </c>
      <c r="C33" s="10" t="s">
        <v>122</v>
      </c>
      <c r="D33" s="6">
        <v>193</v>
      </c>
      <c r="E33" s="13">
        <v>9</v>
      </c>
      <c r="F33" s="13">
        <v>10</v>
      </c>
      <c r="G33" s="13">
        <v>9.3</v>
      </c>
      <c r="H33" s="13">
        <v>10.4</v>
      </c>
      <c r="I33" s="13">
        <v>9.4</v>
      </c>
      <c r="J33" s="13">
        <v>9.9</v>
      </c>
      <c r="K33" s="13">
        <v>10.7</v>
      </c>
      <c r="L33" s="13">
        <v>9.7</v>
      </c>
      <c r="M33" s="13">
        <v>9</v>
      </c>
      <c r="N33" s="13">
        <v>9.9</v>
      </c>
      <c r="O33" s="13">
        <f t="shared" si="3"/>
        <v>97.30000000000001</v>
      </c>
      <c r="P33" s="14">
        <f t="shared" si="4"/>
        <v>290.3</v>
      </c>
    </row>
    <row r="34" spans="1:16" ht="23.25">
      <c r="A34" s="11">
        <f t="shared" si="5"/>
        <v>7</v>
      </c>
      <c r="B34" s="10" t="s">
        <v>237</v>
      </c>
      <c r="C34" s="10" t="s">
        <v>41</v>
      </c>
      <c r="D34" s="6">
        <v>192</v>
      </c>
      <c r="E34" s="13">
        <v>8.9</v>
      </c>
      <c r="F34" s="13">
        <v>9.8</v>
      </c>
      <c r="G34" s="13">
        <v>10.3</v>
      </c>
      <c r="H34" s="13">
        <v>9.8</v>
      </c>
      <c r="I34" s="13">
        <v>9.7</v>
      </c>
      <c r="J34" s="13">
        <v>10.2</v>
      </c>
      <c r="K34" s="13">
        <v>9.7</v>
      </c>
      <c r="L34" s="13">
        <v>9.1</v>
      </c>
      <c r="M34" s="13">
        <v>8.2</v>
      </c>
      <c r="N34" s="13">
        <v>10.4</v>
      </c>
      <c r="O34" s="13">
        <f t="shared" si="3"/>
        <v>96.10000000000001</v>
      </c>
      <c r="P34" s="14">
        <f t="shared" si="4"/>
        <v>288.1</v>
      </c>
    </row>
    <row r="35" spans="1:16" ht="23.25">
      <c r="A35" s="11">
        <f t="shared" si="5"/>
        <v>8</v>
      </c>
      <c r="B35" s="10" t="s">
        <v>242</v>
      </c>
      <c r="C35" s="10" t="s">
        <v>243</v>
      </c>
      <c r="D35" s="6">
        <f>'U16'!H11</f>
        <v>191</v>
      </c>
      <c r="E35" s="13">
        <v>8.9</v>
      </c>
      <c r="F35" s="13">
        <v>10.3</v>
      </c>
      <c r="G35" s="13">
        <v>9.4</v>
      </c>
      <c r="H35" s="13">
        <v>9.5</v>
      </c>
      <c r="I35" s="13">
        <v>9.6</v>
      </c>
      <c r="J35" s="13">
        <v>9.9</v>
      </c>
      <c r="K35" s="13">
        <v>8.8</v>
      </c>
      <c r="L35" s="13">
        <v>9.1</v>
      </c>
      <c r="M35" s="13">
        <v>10.1</v>
      </c>
      <c r="N35" s="13">
        <v>10.1</v>
      </c>
      <c r="O35" s="13">
        <f t="shared" si="3"/>
        <v>95.69999999999999</v>
      </c>
      <c r="P35" s="14">
        <f t="shared" si="4"/>
        <v>286.7</v>
      </c>
    </row>
    <row r="42" spans="1:16" ht="30">
      <c r="A42" s="73" t="s">
        <v>18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</row>
    <row r="43" spans="1:16" ht="23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ht="18">
      <c r="A44" s="8"/>
      <c r="B44" s="12" t="s">
        <v>1</v>
      </c>
      <c r="C44" s="12" t="s">
        <v>2</v>
      </c>
      <c r="D44" s="1" t="s">
        <v>17</v>
      </c>
      <c r="E44" s="1">
        <v>1</v>
      </c>
      <c r="F44" s="1">
        <v>2</v>
      </c>
      <c r="G44" s="1">
        <v>3</v>
      </c>
      <c r="H44" s="1">
        <v>4</v>
      </c>
      <c r="I44" s="1">
        <v>5</v>
      </c>
      <c r="J44" s="1">
        <v>6</v>
      </c>
      <c r="K44" s="1">
        <v>7</v>
      </c>
      <c r="L44" s="1">
        <v>8</v>
      </c>
      <c r="M44" s="1">
        <v>9</v>
      </c>
      <c r="N44" s="1">
        <v>10</v>
      </c>
      <c r="O44" s="1" t="s">
        <v>8</v>
      </c>
      <c r="P44" s="1" t="s">
        <v>9</v>
      </c>
    </row>
    <row r="45" spans="1:16" ht="23.25">
      <c r="A45" s="11">
        <f>RANK(P45,$P$45:$P$52)</f>
        <v>1</v>
      </c>
      <c r="B45" s="10" t="str">
        <f>'U20'!B4</f>
        <v>Füglister </v>
      </c>
      <c r="C45" s="10" t="str">
        <f>'U20'!C4</f>
        <v>Fabienne</v>
      </c>
      <c r="D45" s="6">
        <f>'U20'!H4</f>
        <v>197</v>
      </c>
      <c r="E45" s="13">
        <v>9.2</v>
      </c>
      <c r="F45" s="13">
        <v>10.2</v>
      </c>
      <c r="G45" s="13">
        <v>9.8</v>
      </c>
      <c r="H45" s="13">
        <v>10.7</v>
      </c>
      <c r="I45" s="13">
        <v>10.4</v>
      </c>
      <c r="J45" s="13">
        <v>10.8</v>
      </c>
      <c r="K45" s="13">
        <v>9.4</v>
      </c>
      <c r="L45" s="13">
        <v>10.1</v>
      </c>
      <c r="M45" s="13">
        <v>8.8</v>
      </c>
      <c r="N45" s="13">
        <v>9.9</v>
      </c>
      <c r="O45" s="13">
        <f aca="true" t="shared" si="6" ref="O45:O52">SUM(E45:N45)</f>
        <v>99.3</v>
      </c>
      <c r="P45" s="14">
        <f aca="true" t="shared" si="7" ref="P45:P52">D45+O45</f>
        <v>296.3</v>
      </c>
    </row>
    <row r="46" spans="1:16" ht="23.25">
      <c r="A46" s="11">
        <f>RANK(P46,$P$45:$P$52)</f>
        <v>2</v>
      </c>
      <c r="B46" s="10" t="s">
        <v>231</v>
      </c>
      <c r="C46" s="10" t="s">
        <v>39</v>
      </c>
      <c r="D46" s="6">
        <f>'U20'!H6</f>
        <v>195</v>
      </c>
      <c r="E46" s="13">
        <v>9.4</v>
      </c>
      <c r="F46" s="13">
        <v>9.7</v>
      </c>
      <c r="G46" s="13">
        <v>10.6</v>
      </c>
      <c r="H46" s="13">
        <v>10.5</v>
      </c>
      <c r="I46" s="13">
        <v>9.7</v>
      </c>
      <c r="J46" s="13">
        <v>10.2</v>
      </c>
      <c r="K46" s="13">
        <v>9.9</v>
      </c>
      <c r="L46" s="13">
        <v>9.8</v>
      </c>
      <c r="M46" s="13">
        <v>9.8</v>
      </c>
      <c r="N46" s="13">
        <v>9.8</v>
      </c>
      <c r="O46" s="13">
        <f t="shared" si="6"/>
        <v>99.4</v>
      </c>
      <c r="P46" s="14">
        <f t="shared" si="7"/>
        <v>294.4</v>
      </c>
    </row>
    <row r="47" spans="1:16" ht="23.25">
      <c r="A47" s="11">
        <f>RANK(P47,$P$45:$P$52)</f>
        <v>3</v>
      </c>
      <c r="B47" s="10" t="s">
        <v>70</v>
      </c>
      <c r="C47" s="10" t="s">
        <v>71</v>
      </c>
      <c r="D47" s="6">
        <f>'U20'!H5</f>
        <v>195</v>
      </c>
      <c r="E47" s="13">
        <v>8.7</v>
      </c>
      <c r="F47" s="13">
        <v>9.8</v>
      </c>
      <c r="G47" s="13">
        <v>10.3</v>
      </c>
      <c r="H47" s="13">
        <v>9.5</v>
      </c>
      <c r="I47" s="13">
        <v>9.5</v>
      </c>
      <c r="J47" s="13">
        <v>10.7</v>
      </c>
      <c r="K47" s="13">
        <v>9.9</v>
      </c>
      <c r="L47" s="13">
        <v>9.4</v>
      </c>
      <c r="M47" s="13">
        <v>10.4</v>
      </c>
      <c r="N47" s="13">
        <v>10.4</v>
      </c>
      <c r="O47" s="13">
        <f t="shared" si="6"/>
        <v>98.60000000000002</v>
      </c>
      <c r="P47" s="14">
        <f t="shared" si="7"/>
        <v>293.6</v>
      </c>
    </row>
    <row r="48" spans="1:16" ht="23.25">
      <c r="A48" s="11">
        <f>RANK(P48,$P$45:$P$52)</f>
        <v>4</v>
      </c>
      <c r="B48" s="10" t="s">
        <v>21</v>
      </c>
      <c r="C48" s="10" t="s">
        <v>22</v>
      </c>
      <c r="D48" s="6">
        <f>'U20'!H7</f>
        <v>195</v>
      </c>
      <c r="E48" s="13">
        <v>9</v>
      </c>
      <c r="F48" s="13">
        <v>10.4</v>
      </c>
      <c r="G48" s="13">
        <v>10.3</v>
      </c>
      <c r="H48" s="13">
        <v>10.2</v>
      </c>
      <c r="I48" s="13">
        <v>10.1</v>
      </c>
      <c r="J48" s="13">
        <v>10.7</v>
      </c>
      <c r="K48" s="13">
        <v>9.8</v>
      </c>
      <c r="L48" s="13">
        <v>10.3</v>
      </c>
      <c r="M48" s="13">
        <v>8.9</v>
      </c>
      <c r="N48" s="13">
        <v>8.7</v>
      </c>
      <c r="O48" s="13">
        <f t="shared" si="6"/>
        <v>98.4</v>
      </c>
      <c r="P48" s="14">
        <f t="shared" si="7"/>
        <v>293.4</v>
      </c>
    </row>
    <row r="49" spans="1:16" ht="23.25">
      <c r="A49" s="11">
        <f>RANK(P49,$P$45:$P$52)</f>
        <v>5</v>
      </c>
      <c r="B49" s="10" t="s">
        <v>230</v>
      </c>
      <c r="C49" s="10" t="s">
        <v>12</v>
      </c>
      <c r="D49" s="6">
        <f>'U20'!H11</f>
        <v>192</v>
      </c>
      <c r="E49" s="13">
        <v>10.2</v>
      </c>
      <c r="F49" s="13">
        <v>10.1</v>
      </c>
      <c r="G49" s="13">
        <v>10.7</v>
      </c>
      <c r="H49" s="13">
        <v>10.5</v>
      </c>
      <c r="I49" s="13">
        <v>10.2</v>
      </c>
      <c r="J49" s="13">
        <v>10.7</v>
      </c>
      <c r="K49" s="13">
        <v>9.8</v>
      </c>
      <c r="L49" s="13">
        <v>10.1</v>
      </c>
      <c r="M49" s="13">
        <v>10.1</v>
      </c>
      <c r="N49" s="13">
        <v>8.7</v>
      </c>
      <c r="O49" s="13">
        <f t="shared" si="6"/>
        <v>101.1</v>
      </c>
      <c r="P49" s="14">
        <f t="shared" si="7"/>
        <v>293.1</v>
      </c>
    </row>
    <row r="50" spans="1:16" ht="23.25">
      <c r="A50" s="11">
        <v>6</v>
      </c>
      <c r="B50" s="10" t="s">
        <v>24</v>
      </c>
      <c r="C50" s="10" t="s">
        <v>26</v>
      </c>
      <c r="D50" s="6">
        <v>194</v>
      </c>
      <c r="E50" s="13">
        <v>10.4</v>
      </c>
      <c r="F50" s="13">
        <v>9.6</v>
      </c>
      <c r="G50" s="13">
        <v>10.2</v>
      </c>
      <c r="H50" s="13">
        <v>10.2</v>
      </c>
      <c r="I50" s="13">
        <v>10.2</v>
      </c>
      <c r="J50" s="13">
        <v>9.4</v>
      </c>
      <c r="K50" s="13">
        <v>10</v>
      </c>
      <c r="L50" s="13">
        <v>9.2</v>
      </c>
      <c r="M50" s="13">
        <v>9.2</v>
      </c>
      <c r="N50" s="13">
        <v>10.2</v>
      </c>
      <c r="O50" s="13">
        <f t="shared" si="6"/>
        <v>98.60000000000001</v>
      </c>
      <c r="P50" s="14">
        <f t="shared" si="7"/>
        <v>292.6</v>
      </c>
    </row>
    <row r="51" spans="1:16" ht="23.25">
      <c r="A51" s="11">
        <v>7</v>
      </c>
      <c r="B51" s="10" t="s">
        <v>230</v>
      </c>
      <c r="C51" s="10" t="s">
        <v>92</v>
      </c>
      <c r="D51" s="6">
        <v>193</v>
      </c>
      <c r="E51" s="13">
        <v>9.2</v>
      </c>
      <c r="F51" s="13">
        <v>9.8</v>
      </c>
      <c r="G51" s="13">
        <v>10.4</v>
      </c>
      <c r="H51" s="13">
        <v>9.7</v>
      </c>
      <c r="I51" s="13">
        <v>9.9</v>
      </c>
      <c r="J51" s="13">
        <v>10.4</v>
      </c>
      <c r="K51" s="13">
        <v>9.3</v>
      </c>
      <c r="L51" s="13">
        <v>9.2</v>
      </c>
      <c r="M51" s="13">
        <v>10.8</v>
      </c>
      <c r="N51" s="13">
        <v>9.4</v>
      </c>
      <c r="O51" s="13">
        <f t="shared" si="6"/>
        <v>98.1</v>
      </c>
      <c r="P51" s="14">
        <f t="shared" si="7"/>
        <v>291.1</v>
      </c>
    </row>
    <row r="52" spans="1:16" ht="23.25">
      <c r="A52" s="11">
        <v>8</v>
      </c>
      <c r="B52" s="10" t="s">
        <v>91</v>
      </c>
      <c r="C52" s="10" t="str">
        <f>'U20'!C10</f>
        <v>Simon</v>
      </c>
      <c r="D52" s="6">
        <v>192</v>
      </c>
      <c r="E52" s="13">
        <v>10</v>
      </c>
      <c r="F52" s="13">
        <v>10.5</v>
      </c>
      <c r="G52" s="13">
        <v>10.7</v>
      </c>
      <c r="H52" s="13">
        <v>10.3</v>
      </c>
      <c r="I52" s="13">
        <v>9.3</v>
      </c>
      <c r="J52" s="13">
        <v>9.9</v>
      </c>
      <c r="K52" s="13">
        <v>9.2</v>
      </c>
      <c r="L52" s="13">
        <v>10.4</v>
      </c>
      <c r="M52" s="13">
        <v>8.9</v>
      </c>
      <c r="N52" s="13">
        <v>9.2</v>
      </c>
      <c r="O52" s="13">
        <f t="shared" si="6"/>
        <v>98.4</v>
      </c>
      <c r="P52" s="14">
        <f t="shared" si="7"/>
        <v>290.4</v>
      </c>
    </row>
    <row r="53" ht="18">
      <c r="L53" s="13"/>
    </row>
    <row r="54" ht="18">
      <c r="L54" s="13"/>
    </row>
  </sheetData>
  <sheetProtection/>
  <mergeCells count="4">
    <mergeCell ref="A42:P42"/>
    <mergeCell ref="A1:P1"/>
    <mergeCell ref="A8:P8"/>
    <mergeCell ref="A25:P25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4"/>
  <sheetViews>
    <sheetView zoomScalePageLayoutView="0" workbookViewId="0" topLeftCell="A1">
      <selection activeCell="E98" sqref="E98"/>
    </sheetView>
  </sheetViews>
  <sheetFormatPr defaultColWidth="11.421875" defaultRowHeight="12.75"/>
  <cols>
    <col min="2" max="2" width="14.421875" style="0" customWidth="1"/>
    <col min="3" max="3" width="15.00390625" style="0" customWidth="1"/>
  </cols>
  <sheetData>
    <row r="1" spans="1:5" ht="12.75">
      <c r="A1" s="25" t="s">
        <v>65</v>
      </c>
      <c r="B1" s="25" t="s">
        <v>1</v>
      </c>
      <c r="C1" s="25" t="s">
        <v>2</v>
      </c>
      <c r="D1" s="26" t="s">
        <v>3</v>
      </c>
      <c r="E1" s="25" t="s">
        <v>66</v>
      </c>
    </row>
    <row r="2" spans="1:7" ht="12.75">
      <c r="A2" s="27">
        <v>632001</v>
      </c>
      <c r="B2" s="28" t="s">
        <v>70</v>
      </c>
      <c r="C2" s="28" t="s">
        <v>71</v>
      </c>
      <c r="D2" s="29" t="s">
        <v>72</v>
      </c>
      <c r="E2" s="30" t="s">
        <v>52</v>
      </c>
      <c r="G2">
        <v>2</v>
      </c>
    </row>
    <row r="3" spans="1:7" ht="12.75">
      <c r="A3" s="27">
        <v>632002</v>
      </c>
      <c r="B3" t="s">
        <v>42</v>
      </c>
      <c r="C3" t="s">
        <v>116</v>
      </c>
      <c r="D3" s="27">
        <v>91</v>
      </c>
      <c r="E3" s="30" t="s">
        <v>52</v>
      </c>
      <c r="G3">
        <v>3</v>
      </c>
    </row>
    <row r="4" spans="1:7" ht="12.75">
      <c r="A4" s="27">
        <v>632003</v>
      </c>
      <c r="B4" s="28" t="s">
        <v>70</v>
      </c>
      <c r="C4" s="28" t="s">
        <v>13</v>
      </c>
      <c r="D4" s="29" t="s">
        <v>72</v>
      </c>
      <c r="E4" s="30" t="s">
        <v>52</v>
      </c>
      <c r="G4">
        <v>4</v>
      </c>
    </row>
    <row r="5" spans="1:7" ht="12.75">
      <c r="A5" s="27">
        <v>632004</v>
      </c>
      <c r="B5" s="28" t="s">
        <v>70</v>
      </c>
      <c r="C5" s="28" t="s">
        <v>93</v>
      </c>
      <c r="D5" s="29" t="s">
        <v>63</v>
      </c>
      <c r="E5" s="30" t="s">
        <v>52</v>
      </c>
      <c r="G5">
        <v>5</v>
      </c>
    </row>
    <row r="6" spans="1:7" ht="12.75">
      <c r="A6" s="27">
        <v>632005</v>
      </c>
      <c r="B6" s="28" t="s">
        <v>112</v>
      </c>
      <c r="C6" s="28" t="s">
        <v>45</v>
      </c>
      <c r="D6" s="27">
        <v>92</v>
      </c>
      <c r="E6" s="30" t="s">
        <v>52</v>
      </c>
      <c r="G6">
        <v>6</v>
      </c>
    </row>
    <row r="7" spans="1:11" ht="12.75">
      <c r="A7" s="27">
        <v>632006</v>
      </c>
      <c r="B7" s="28" t="s">
        <v>164</v>
      </c>
      <c r="C7" s="28" t="s">
        <v>165</v>
      </c>
      <c r="D7" s="27">
        <v>93</v>
      </c>
      <c r="E7" s="30" t="s">
        <v>52</v>
      </c>
      <c r="G7">
        <v>7</v>
      </c>
      <c r="H7" s="28"/>
      <c r="I7" s="28"/>
      <c r="J7" s="29"/>
      <c r="K7" s="30"/>
    </row>
    <row r="8" spans="1:7" ht="12.75">
      <c r="A8" s="27">
        <v>632007</v>
      </c>
      <c r="B8" s="28" t="s">
        <v>31</v>
      </c>
      <c r="C8" s="28" t="s">
        <v>32</v>
      </c>
      <c r="D8" s="29" t="s">
        <v>67</v>
      </c>
      <c r="E8" s="30" t="s">
        <v>33</v>
      </c>
      <c r="G8">
        <v>8</v>
      </c>
    </row>
    <row r="9" spans="1:7" ht="12.75">
      <c r="A9" s="27">
        <v>632008</v>
      </c>
      <c r="B9" s="28" t="s">
        <v>166</v>
      </c>
      <c r="C9" s="28" t="s">
        <v>167</v>
      </c>
      <c r="D9" s="27">
        <v>93</v>
      </c>
      <c r="E9" s="30" t="s">
        <v>33</v>
      </c>
      <c r="G9">
        <v>9</v>
      </c>
    </row>
    <row r="10" spans="1:7" ht="12.75">
      <c r="A10" s="27">
        <v>632009</v>
      </c>
      <c r="B10" s="28" t="s">
        <v>30</v>
      </c>
      <c r="C10" s="28" t="s">
        <v>68</v>
      </c>
      <c r="D10" s="29" t="s">
        <v>69</v>
      </c>
      <c r="E10" s="30" t="s">
        <v>33</v>
      </c>
      <c r="G10">
        <v>10</v>
      </c>
    </row>
    <row r="11" spans="1:7" ht="12.75">
      <c r="A11" s="27">
        <v>632010</v>
      </c>
      <c r="B11" s="28" t="s">
        <v>50</v>
      </c>
      <c r="C11" s="28" t="s">
        <v>51</v>
      </c>
      <c r="D11" s="29" t="s">
        <v>72</v>
      </c>
      <c r="E11" s="30" t="s">
        <v>64</v>
      </c>
      <c r="G11">
        <v>11</v>
      </c>
    </row>
    <row r="12" spans="1:7" ht="12.75">
      <c r="A12" s="27">
        <v>632011</v>
      </c>
      <c r="B12" s="28" t="s">
        <v>47</v>
      </c>
      <c r="C12" s="28" t="s">
        <v>168</v>
      </c>
      <c r="D12" s="27">
        <v>92</v>
      </c>
      <c r="E12" s="30" t="s">
        <v>64</v>
      </c>
      <c r="G12">
        <v>12</v>
      </c>
    </row>
    <row r="13" spans="1:7" ht="12.75">
      <c r="A13" s="27">
        <v>632012</v>
      </c>
      <c r="B13" s="28" t="s">
        <v>48</v>
      </c>
      <c r="C13" s="28" t="s">
        <v>49</v>
      </c>
      <c r="D13" s="29" t="s">
        <v>72</v>
      </c>
      <c r="E13" s="30" t="s">
        <v>64</v>
      </c>
      <c r="G13">
        <v>13</v>
      </c>
    </row>
    <row r="14" spans="1:7" ht="12.75">
      <c r="A14" s="27">
        <v>632013</v>
      </c>
      <c r="B14" s="28" t="s">
        <v>47</v>
      </c>
      <c r="C14" s="28" t="s">
        <v>87</v>
      </c>
      <c r="D14" s="29" t="s">
        <v>67</v>
      </c>
      <c r="E14" s="30" t="s">
        <v>64</v>
      </c>
      <c r="G14">
        <v>14</v>
      </c>
    </row>
    <row r="15" spans="1:7" ht="12.75">
      <c r="A15" s="27">
        <v>632014</v>
      </c>
      <c r="B15" s="28" t="s">
        <v>88</v>
      </c>
      <c r="C15" s="28" t="s">
        <v>43</v>
      </c>
      <c r="D15" s="29" t="s">
        <v>72</v>
      </c>
      <c r="E15" s="30" t="s">
        <v>64</v>
      </c>
      <c r="F15" t="s">
        <v>84</v>
      </c>
      <c r="G15">
        <v>15</v>
      </c>
    </row>
    <row r="16" spans="1:7" ht="12.75">
      <c r="A16" s="27">
        <v>632015</v>
      </c>
      <c r="B16" s="28" t="s">
        <v>115</v>
      </c>
      <c r="C16" s="28" t="s">
        <v>12</v>
      </c>
      <c r="D16" s="27">
        <v>91</v>
      </c>
      <c r="E16" s="30" t="s">
        <v>64</v>
      </c>
      <c r="G16">
        <v>16</v>
      </c>
    </row>
    <row r="17" spans="1:7" ht="12.75">
      <c r="A17" s="27">
        <v>632016</v>
      </c>
      <c r="B17" s="28" t="s">
        <v>119</v>
      </c>
      <c r="C17" s="28" t="s">
        <v>120</v>
      </c>
      <c r="D17" s="29" t="s">
        <v>63</v>
      </c>
      <c r="E17" s="30" t="s">
        <v>64</v>
      </c>
      <c r="G17">
        <v>17</v>
      </c>
    </row>
    <row r="18" spans="1:7" ht="12.75">
      <c r="A18" s="27">
        <v>632017</v>
      </c>
      <c r="B18" s="28" t="s">
        <v>169</v>
      </c>
      <c r="C18" s="28" t="s">
        <v>170</v>
      </c>
      <c r="D18" s="27">
        <v>94</v>
      </c>
      <c r="E18" s="30" t="s">
        <v>64</v>
      </c>
      <c r="G18">
        <v>18</v>
      </c>
    </row>
    <row r="19" spans="1:7" ht="12.75">
      <c r="A19" s="27">
        <v>632018</v>
      </c>
      <c r="B19" s="28" t="s">
        <v>171</v>
      </c>
      <c r="C19" s="28" t="s">
        <v>172</v>
      </c>
      <c r="D19" s="27">
        <v>94</v>
      </c>
      <c r="E19" s="30" t="s">
        <v>64</v>
      </c>
      <c r="G19">
        <v>19</v>
      </c>
    </row>
    <row r="20" spans="1:7" ht="12.75">
      <c r="A20" s="27">
        <v>632019</v>
      </c>
      <c r="B20" s="28"/>
      <c r="C20" s="28"/>
      <c r="D20" s="29"/>
      <c r="E20" s="30"/>
      <c r="G20">
        <v>20</v>
      </c>
    </row>
    <row r="21" spans="1:7" ht="12.75">
      <c r="A21" s="27">
        <v>632020</v>
      </c>
      <c r="B21" s="28" t="s">
        <v>28</v>
      </c>
      <c r="C21" s="28" t="s">
        <v>29</v>
      </c>
      <c r="D21" s="29" t="s">
        <v>63</v>
      </c>
      <c r="E21" s="30" t="s">
        <v>11</v>
      </c>
      <c r="G21">
        <v>21</v>
      </c>
    </row>
    <row r="22" spans="1:7" ht="12.75">
      <c r="A22" s="27">
        <v>632021</v>
      </c>
      <c r="B22" s="28" t="s">
        <v>89</v>
      </c>
      <c r="C22" s="28" t="s">
        <v>60</v>
      </c>
      <c r="D22" s="29" t="s">
        <v>67</v>
      </c>
      <c r="E22" s="30" t="s">
        <v>11</v>
      </c>
      <c r="G22">
        <v>22</v>
      </c>
    </row>
    <row r="23" spans="1:7" ht="12.75">
      <c r="A23" s="27">
        <v>632022</v>
      </c>
      <c r="B23" s="28" t="s">
        <v>91</v>
      </c>
      <c r="C23" s="28" t="s">
        <v>92</v>
      </c>
      <c r="D23" s="29" t="s">
        <v>72</v>
      </c>
      <c r="E23" s="30" t="s">
        <v>11</v>
      </c>
      <c r="G23">
        <v>23</v>
      </c>
    </row>
    <row r="24" spans="1:7" ht="12.75">
      <c r="A24" s="27">
        <v>632023</v>
      </c>
      <c r="B24" s="28" t="s">
        <v>21</v>
      </c>
      <c r="C24" s="28" t="s">
        <v>22</v>
      </c>
      <c r="D24" s="29" t="s">
        <v>72</v>
      </c>
      <c r="E24" s="30" t="s">
        <v>11</v>
      </c>
      <c r="G24">
        <v>24</v>
      </c>
    </row>
    <row r="25" spans="1:7" ht="12.75">
      <c r="A25" s="27">
        <v>632024</v>
      </c>
      <c r="B25" s="28" t="s">
        <v>20</v>
      </c>
      <c r="C25" s="28" t="s">
        <v>27</v>
      </c>
      <c r="D25" s="29" t="s">
        <v>69</v>
      </c>
      <c r="E25" s="30" t="s">
        <v>11</v>
      </c>
      <c r="G25">
        <v>25</v>
      </c>
    </row>
    <row r="26" spans="1:7" ht="12.75">
      <c r="A26" s="27">
        <v>632025</v>
      </c>
      <c r="B26" s="28" t="s">
        <v>173</v>
      </c>
      <c r="C26" s="28" t="s">
        <v>57</v>
      </c>
      <c r="D26" s="27"/>
      <c r="E26" s="30" t="s">
        <v>11</v>
      </c>
      <c r="G26">
        <v>26</v>
      </c>
    </row>
    <row r="27" spans="1:7" ht="12.75">
      <c r="A27" s="27">
        <v>632026</v>
      </c>
      <c r="B27" s="28" t="s">
        <v>174</v>
      </c>
      <c r="C27" s="28" t="s">
        <v>175</v>
      </c>
      <c r="D27" s="29"/>
      <c r="E27" s="30" t="s">
        <v>11</v>
      </c>
      <c r="G27">
        <v>27</v>
      </c>
    </row>
    <row r="28" spans="1:11" ht="12.75">
      <c r="A28" s="27">
        <v>632027</v>
      </c>
      <c r="B28" s="28" t="s">
        <v>176</v>
      </c>
      <c r="C28" s="28" t="s">
        <v>156</v>
      </c>
      <c r="E28" s="30" t="s">
        <v>11</v>
      </c>
      <c r="G28">
        <v>28</v>
      </c>
      <c r="H28" s="31" t="s">
        <v>77</v>
      </c>
      <c r="I28" s="31" t="s">
        <v>78</v>
      </c>
      <c r="J28" s="32">
        <v>90</v>
      </c>
      <c r="K28" s="30" t="s">
        <v>35</v>
      </c>
    </row>
    <row r="29" spans="1:11" ht="12.75">
      <c r="A29" s="27">
        <v>632028</v>
      </c>
      <c r="B29" s="28" t="s">
        <v>24</v>
      </c>
      <c r="C29" s="28" t="s">
        <v>26</v>
      </c>
      <c r="D29" s="29" t="s">
        <v>69</v>
      </c>
      <c r="E29" s="30" t="s">
        <v>11</v>
      </c>
      <c r="G29">
        <v>29</v>
      </c>
      <c r="H29" s="31" t="s">
        <v>79</v>
      </c>
      <c r="I29" s="31" t="s">
        <v>80</v>
      </c>
      <c r="J29" s="32">
        <v>90</v>
      </c>
      <c r="K29" s="30" t="s">
        <v>35</v>
      </c>
    </row>
    <row r="30" spans="1:11" ht="12.75">
      <c r="A30" s="27">
        <v>632029</v>
      </c>
      <c r="G30">
        <v>30</v>
      </c>
      <c r="H30" s="31" t="s">
        <v>81</v>
      </c>
      <c r="I30" s="31" t="s">
        <v>82</v>
      </c>
      <c r="J30" s="32">
        <v>93</v>
      </c>
      <c r="K30" s="30" t="s">
        <v>35</v>
      </c>
    </row>
    <row r="31" spans="1:11" ht="12.75">
      <c r="A31" s="27">
        <v>632030</v>
      </c>
      <c r="B31" s="33"/>
      <c r="C31" s="33"/>
      <c r="D31" s="34"/>
      <c r="E31" s="30"/>
      <c r="G31">
        <v>31</v>
      </c>
      <c r="H31" s="31" t="s">
        <v>53</v>
      </c>
      <c r="I31" s="31" t="s">
        <v>54</v>
      </c>
      <c r="J31" s="32">
        <v>93</v>
      </c>
      <c r="K31" s="30" t="s">
        <v>35</v>
      </c>
    </row>
    <row r="32" spans="1:11" ht="12.75">
      <c r="A32" s="27">
        <v>632031</v>
      </c>
      <c r="G32">
        <v>32</v>
      </c>
      <c r="H32" s="31" t="s">
        <v>83</v>
      </c>
      <c r="I32" s="31" t="s">
        <v>12</v>
      </c>
      <c r="J32" s="32">
        <v>92</v>
      </c>
      <c r="K32" s="30" t="s">
        <v>35</v>
      </c>
    </row>
    <row r="33" spans="1:11" ht="12.75">
      <c r="A33" s="27">
        <v>632032</v>
      </c>
      <c r="B33" s="33"/>
      <c r="C33" s="33"/>
      <c r="D33" s="34"/>
      <c r="E33" s="30"/>
      <c r="G33">
        <v>33</v>
      </c>
      <c r="H33" s="31" t="s">
        <v>85</v>
      </c>
      <c r="I33" s="31" t="s">
        <v>45</v>
      </c>
      <c r="J33" s="32">
        <v>91</v>
      </c>
      <c r="K33" s="30" t="s">
        <v>35</v>
      </c>
    </row>
    <row r="34" spans="1:11" ht="12.75">
      <c r="A34" s="27">
        <v>632033</v>
      </c>
      <c r="G34">
        <v>34</v>
      </c>
      <c r="H34" s="31" t="s">
        <v>86</v>
      </c>
      <c r="I34" s="31" t="s">
        <v>61</v>
      </c>
      <c r="J34" s="32">
        <v>91</v>
      </c>
      <c r="K34" s="30" t="s">
        <v>35</v>
      </c>
    </row>
    <row r="35" spans="1:11" ht="12.75">
      <c r="A35" s="27">
        <v>632034</v>
      </c>
      <c r="B35" s="28"/>
      <c r="C35" s="28"/>
      <c r="D35" s="29"/>
      <c r="E35" s="30"/>
      <c r="G35">
        <v>35</v>
      </c>
      <c r="H35" s="31" t="s">
        <v>73</v>
      </c>
      <c r="I35" s="31" t="s">
        <v>74</v>
      </c>
      <c r="J35" s="32">
        <v>92</v>
      </c>
      <c r="K35" s="30" t="s">
        <v>35</v>
      </c>
    </row>
    <row r="36" spans="1:11" ht="12.75">
      <c r="A36" s="27">
        <v>632035</v>
      </c>
      <c r="B36" s="28"/>
      <c r="C36" s="28"/>
      <c r="D36" s="29"/>
      <c r="E36" s="30"/>
      <c r="G36">
        <v>36</v>
      </c>
      <c r="H36" s="31" t="s">
        <v>75</v>
      </c>
      <c r="I36" s="31" t="s">
        <v>37</v>
      </c>
      <c r="J36" s="32">
        <v>90</v>
      </c>
      <c r="K36" s="30" t="s">
        <v>35</v>
      </c>
    </row>
    <row r="37" spans="1:11" ht="13.5" thickBot="1">
      <c r="A37" s="35">
        <v>632036</v>
      </c>
      <c r="B37" s="36"/>
      <c r="C37" s="36"/>
      <c r="D37" s="37"/>
      <c r="E37" s="38"/>
      <c r="F37" s="39"/>
      <c r="G37">
        <v>37</v>
      </c>
      <c r="H37" s="31" t="s">
        <v>76</v>
      </c>
      <c r="I37" s="31" t="s">
        <v>44</v>
      </c>
      <c r="J37" s="32">
        <v>90</v>
      </c>
      <c r="K37" s="30" t="s">
        <v>35</v>
      </c>
    </row>
    <row r="38" spans="1:7" ht="12.75">
      <c r="A38" s="27">
        <v>631601</v>
      </c>
      <c r="B38" s="28" t="s">
        <v>58</v>
      </c>
      <c r="C38" s="28" t="s">
        <v>59</v>
      </c>
      <c r="D38" s="29" t="s">
        <v>62</v>
      </c>
      <c r="E38" s="30" t="s">
        <v>52</v>
      </c>
      <c r="G38">
        <v>2</v>
      </c>
    </row>
    <row r="39" spans="1:7" ht="12.75">
      <c r="A39" s="27">
        <v>631602</v>
      </c>
      <c r="B39" s="28" t="s">
        <v>130</v>
      </c>
      <c r="C39" s="28" t="s">
        <v>13</v>
      </c>
      <c r="D39" s="29" t="s">
        <v>129</v>
      </c>
      <c r="E39" s="30" t="s">
        <v>52</v>
      </c>
      <c r="G39">
        <v>3</v>
      </c>
    </row>
    <row r="40" spans="1:7" ht="12.75">
      <c r="A40" s="27">
        <v>631603</v>
      </c>
      <c r="B40" t="s">
        <v>177</v>
      </c>
      <c r="C40" t="s">
        <v>178</v>
      </c>
      <c r="D40" s="27">
        <v>95</v>
      </c>
      <c r="E40" s="30" t="s">
        <v>52</v>
      </c>
      <c r="G40">
        <v>4</v>
      </c>
    </row>
    <row r="41" spans="1:7" ht="12.75">
      <c r="A41" s="27">
        <v>631604</v>
      </c>
      <c r="B41" s="28" t="s">
        <v>179</v>
      </c>
      <c r="C41" s="28" t="s">
        <v>180</v>
      </c>
      <c r="D41" s="27">
        <v>95</v>
      </c>
      <c r="E41" s="30" t="s">
        <v>52</v>
      </c>
      <c r="G41">
        <v>5</v>
      </c>
    </row>
    <row r="42" spans="1:7" ht="12.75">
      <c r="A42" s="27">
        <v>631605</v>
      </c>
      <c r="B42" s="28" t="s">
        <v>181</v>
      </c>
      <c r="C42" s="28" t="s">
        <v>123</v>
      </c>
      <c r="D42" s="27">
        <v>96</v>
      </c>
      <c r="E42" s="30" t="s">
        <v>52</v>
      </c>
      <c r="G42">
        <v>6</v>
      </c>
    </row>
    <row r="43" spans="1:7" ht="12.75">
      <c r="A43" s="27">
        <v>631606</v>
      </c>
      <c r="B43" s="28" t="s">
        <v>131</v>
      </c>
      <c r="C43" s="28" t="s">
        <v>132</v>
      </c>
      <c r="D43" s="29" t="s">
        <v>129</v>
      </c>
      <c r="E43" s="30" t="s">
        <v>52</v>
      </c>
      <c r="G43">
        <v>7</v>
      </c>
    </row>
    <row r="44" spans="1:7" ht="12.75">
      <c r="A44" s="27">
        <v>631607</v>
      </c>
      <c r="B44" s="28" t="s">
        <v>182</v>
      </c>
      <c r="C44" s="28" t="s">
        <v>183</v>
      </c>
      <c r="D44" s="27">
        <v>96</v>
      </c>
      <c r="E44" s="30" t="s">
        <v>52</v>
      </c>
      <c r="G44">
        <v>8</v>
      </c>
    </row>
    <row r="45" spans="1:7" ht="12.75">
      <c r="A45" s="27">
        <v>631608</v>
      </c>
      <c r="B45" s="28" t="s">
        <v>112</v>
      </c>
      <c r="C45" s="28" t="s">
        <v>184</v>
      </c>
      <c r="D45" s="27">
        <v>95</v>
      </c>
      <c r="E45" s="30" t="s">
        <v>52</v>
      </c>
      <c r="G45">
        <v>9</v>
      </c>
    </row>
    <row r="46" spans="1:11" ht="12.75">
      <c r="A46" s="27">
        <v>631609</v>
      </c>
      <c r="B46" s="28" t="s">
        <v>31</v>
      </c>
      <c r="C46" s="28" t="s">
        <v>43</v>
      </c>
      <c r="D46" s="29" t="s">
        <v>62</v>
      </c>
      <c r="E46" s="30" t="s">
        <v>33</v>
      </c>
      <c r="G46">
        <v>10</v>
      </c>
      <c r="H46" s="28"/>
      <c r="I46" s="28"/>
      <c r="J46" s="29"/>
      <c r="K46" s="30"/>
    </row>
    <row r="47" spans="1:11" ht="12.75">
      <c r="A47" s="27">
        <v>631610</v>
      </c>
      <c r="B47" s="28" t="s">
        <v>46</v>
      </c>
      <c r="C47" s="28" t="s">
        <v>13</v>
      </c>
      <c r="D47" s="29" t="s">
        <v>129</v>
      </c>
      <c r="E47" s="30" t="s">
        <v>64</v>
      </c>
      <c r="F47" t="s">
        <v>103</v>
      </c>
      <c r="G47">
        <v>11</v>
      </c>
      <c r="H47" s="28"/>
      <c r="I47" s="28"/>
      <c r="J47" s="29"/>
      <c r="K47" s="30"/>
    </row>
    <row r="48" spans="1:7" ht="12.75">
      <c r="A48" s="27">
        <v>631611</v>
      </c>
      <c r="B48" s="28" t="s">
        <v>113</v>
      </c>
      <c r="C48" s="28" t="s">
        <v>114</v>
      </c>
      <c r="D48" s="29" t="s">
        <v>62</v>
      </c>
      <c r="E48" s="30" t="s">
        <v>64</v>
      </c>
      <c r="G48">
        <v>12</v>
      </c>
    </row>
    <row r="49" spans="1:7" ht="12.75">
      <c r="A49" s="27">
        <v>631612</v>
      </c>
      <c r="B49" s="28" t="s">
        <v>149</v>
      </c>
      <c r="C49" s="28" t="s">
        <v>150</v>
      </c>
      <c r="D49" s="29" t="s">
        <v>129</v>
      </c>
      <c r="E49" s="30" t="s">
        <v>64</v>
      </c>
      <c r="G49">
        <v>13</v>
      </c>
    </row>
    <row r="50" spans="1:7" ht="12.75">
      <c r="A50" s="27">
        <v>631613</v>
      </c>
      <c r="B50" s="28" t="s">
        <v>147</v>
      </c>
      <c r="C50" s="28" t="s">
        <v>29</v>
      </c>
      <c r="D50" s="29" t="s">
        <v>129</v>
      </c>
      <c r="E50" s="30" t="s">
        <v>64</v>
      </c>
      <c r="G50">
        <v>14</v>
      </c>
    </row>
    <row r="51" spans="1:7" ht="12.75">
      <c r="A51" s="27">
        <v>631614</v>
      </c>
      <c r="B51" s="28" t="s">
        <v>151</v>
      </c>
      <c r="C51" s="28" t="s">
        <v>152</v>
      </c>
      <c r="D51" s="29" t="s">
        <v>129</v>
      </c>
      <c r="E51" s="30" t="s">
        <v>64</v>
      </c>
      <c r="G51">
        <v>15</v>
      </c>
    </row>
    <row r="52" spans="1:7" ht="12.75">
      <c r="A52" s="27">
        <v>631615</v>
      </c>
      <c r="B52" s="28" t="s">
        <v>38</v>
      </c>
      <c r="C52" s="28" t="s">
        <v>148</v>
      </c>
      <c r="D52" s="29" t="s">
        <v>129</v>
      </c>
      <c r="E52" s="30" t="s">
        <v>64</v>
      </c>
      <c r="G52">
        <v>16</v>
      </c>
    </row>
    <row r="53" spans="1:7" ht="12.75">
      <c r="A53" s="27">
        <v>631616</v>
      </c>
      <c r="B53" s="28" t="s">
        <v>117</v>
      </c>
      <c r="C53" s="28" t="s">
        <v>118</v>
      </c>
      <c r="D53" s="29" t="s">
        <v>62</v>
      </c>
      <c r="E53" s="30" t="s">
        <v>64</v>
      </c>
      <c r="G53">
        <v>17</v>
      </c>
    </row>
    <row r="54" spans="1:7" ht="12.75">
      <c r="A54" s="27">
        <v>631617</v>
      </c>
      <c r="B54" s="28" t="s">
        <v>30</v>
      </c>
      <c r="C54" s="28" t="s">
        <v>12</v>
      </c>
      <c r="D54" s="29" t="s">
        <v>62</v>
      </c>
      <c r="E54" s="30" t="s">
        <v>11</v>
      </c>
      <c r="G54">
        <v>18</v>
      </c>
    </row>
    <row r="55" spans="1:7" ht="12.75">
      <c r="A55" s="27">
        <v>631618</v>
      </c>
      <c r="B55" s="28" t="s">
        <v>121</v>
      </c>
      <c r="C55" s="28" t="s">
        <v>82</v>
      </c>
      <c r="D55" s="29" t="s">
        <v>62</v>
      </c>
      <c r="E55" s="30" t="s">
        <v>11</v>
      </c>
      <c r="G55">
        <v>19</v>
      </c>
    </row>
    <row r="56" spans="1:7" ht="12.75">
      <c r="A56" s="27">
        <v>631619</v>
      </c>
      <c r="B56" s="28" t="s">
        <v>157</v>
      </c>
      <c r="C56" s="28" t="s">
        <v>36</v>
      </c>
      <c r="D56" s="29" t="s">
        <v>129</v>
      </c>
      <c r="E56" s="30" t="s">
        <v>11</v>
      </c>
      <c r="G56">
        <v>20</v>
      </c>
    </row>
    <row r="57" spans="1:7" ht="12.75">
      <c r="A57" s="27">
        <v>631620</v>
      </c>
      <c r="B57" s="33" t="s">
        <v>125</v>
      </c>
      <c r="C57" s="33" t="s">
        <v>126</v>
      </c>
      <c r="D57" s="34" t="s">
        <v>62</v>
      </c>
      <c r="E57" s="47" t="s">
        <v>11</v>
      </c>
      <c r="G57">
        <v>21</v>
      </c>
    </row>
    <row r="58" spans="1:7" ht="12.75">
      <c r="A58" s="27">
        <v>631621</v>
      </c>
      <c r="B58" s="28" t="s">
        <v>40</v>
      </c>
      <c r="C58" s="28" t="s">
        <v>14</v>
      </c>
      <c r="D58" s="29" t="s">
        <v>62</v>
      </c>
      <c r="E58" s="30" t="s">
        <v>11</v>
      </c>
      <c r="G58">
        <v>22</v>
      </c>
    </row>
    <row r="59" spans="1:7" ht="12.75">
      <c r="A59" s="27">
        <v>631622</v>
      </c>
      <c r="B59" s="28" t="s">
        <v>185</v>
      </c>
      <c r="C59" s="28" t="s">
        <v>124</v>
      </c>
      <c r="D59" s="29"/>
      <c r="E59" s="30" t="s">
        <v>11</v>
      </c>
      <c r="G59">
        <v>23</v>
      </c>
    </row>
    <row r="60" spans="1:7" ht="12.75">
      <c r="A60" s="27">
        <v>631623</v>
      </c>
      <c r="B60" s="28" t="s">
        <v>186</v>
      </c>
      <c r="C60" s="28" t="s">
        <v>15</v>
      </c>
      <c r="D60" s="29"/>
      <c r="E60" s="30" t="s">
        <v>11</v>
      </c>
      <c r="G60">
        <v>24</v>
      </c>
    </row>
    <row r="61" spans="1:11" ht="12.75">
      <c r="A61" s="27">
        <v>631624</v>
      </c>
      <c r="B61" s="28" t="s">
        <v>47</v>
      </c>
      <c r="C61" s="28" t="s">
        <v>187</v>
      </c>
      <c r="E61" s="30" t="s">
        <v>11</v>
      </c>
      <c r="G61">
        <v>25</v>
      </c>
      <c r="H61" s="31" t="s">
        <v>95</v>
      </c>
      <c r="I61" s="31" t="s">
        <v>92</v>
      </c>
      <c r="J61" s="32">
        <v>95</v>
      </c>
      <c r="K61" s="30" t="s">
        <v>35</v>
      </c>
    </row>
    <row r="62" spans="1:11" ht="12.75">
      <c r="A62" s="27">
        <v>631625</v>
      </c>
      <c r="B62" s="28" t="s">
        <v>24</v>
      </c>
      <c r="C62" s="28" t="s">
        <v>14</v>
      </c>
      <c r="D62" s="29" t="s">
        <v>62</v>
      </c>
      <c r="E62" s="30" t="s">
        <v>11</v>
      </c>
      <c r="G62">
        <v>26</v>
      </c>
      <c r="H62" s="31" t="s">
        <v>96</v>
      </c>
      <c r="I62" s="31" t="s">
        <v>97</v>
      </c>
      <c r="J62" s="32">
        <v>94</v>
      </c>
      <c r="K62" s="30" t="s">
        <v>35</v>
      </c>
    </row>
    <row r="63" spans="1:11" ht="12.75">
      <c r="A63" s="27">
        <v>631626</v>
      </c>
      <c r="G63">
        <v>27</v>
      </c>
      <c r="H63" s="31" t="s">
        <v>98</v>
      </c>
      <c r="I63" s="31" t="s">
        <v>99</v>
      </c>
      <c r="J63" s="32">
        <v>95</v>
      </c>
      <c r="K63" s="30" t="s">
        <v>35</v>
      </c>
    </row>
    <row r="64" spans="1:11" ht="12.75">
      <c r="A64" s="27">
        <v>631627</v>
      </c>
      <c r="B64" s="28"/>
      <c r="C64" s="28"/>
      <c r="D64" s="29"/>
      <c r="E64" s="30"/>
      <c r="G64">
        <v>28</v>
      </c>
      <c r="H64" s="31" t="s">
        <v>56</v>
      </c>
      <c r="I64" s="31" t="s">
        <v>100</v>
      </c>
      <c r="J64" s="32">
        <v>94</v>
      </c>
      <c r="K64" s="30" t="s">
        <v>35</v>
      </c>
    </row>
    <row r="65" spans="1:11" ht="12.75">
      <c r="A65" s="27">
        <v>631628</v>
      </c>
      <c r="B65" s="28"/>
      <c r="C65" s="28"/>
      <c r="D65" s="29"/>
      <c r="E65" s="30"/>
      <c r="G65">
        <v>29</v>
      </c>
      <c r="H65" s="31" t="s">
        <v>101</v>
      </c>
      <c r="I65" s="31" t="s">
        <v>102</v>
      </c>
      <c r="J65" s="32">
        <v>95</v>
      </c>
      <c r="K65" s="30" t="s">
        <v>35</v>
      </c>
    </row>
    <row r="66" spans="1:11" ht="12.75">
      <c r="A66" s="27">
        <v>631629</v>
      </c>
      <c r="B66" s="28"/>
      <c r="C66" s="28"/>
      <c r="D66" s="29"/>
      <c r="E66" s="30"/>
      <c r="G66">
        <v>30</v>
      </c>
      <c r="H66" s="31" t="s">
        <v>104</v>
      </c>
      <c r="I66" s="31" t="s">
        <v>105</v>
      </c>
      <c r="J66" s="32">
        <v>94</v>
      </c>
      <c r="K66" s="30" t="s">
        <v>35</v>
      </c>
    </row>
    <row r="67" spans="1:11" ht="12.75">
      <c r="A67" s="27">
        <v>631630</v>
      </c>
      <c r="G67">
        <v>31</v>
      </c>
      <c r="H67" s="31" t="s">
        <v>106</v>
      </c>
      <c r="I67" s="31" t="s">
        <v>90</v>
      </c>
      <c r="J67" s="32">
        <v>94</v>
      </c>
      <c r="K67" s="30" t="s">
        <v>35</v>
      </c>
    </row>
    <row r="68" spans="1:11" ht="12.75">
      <c r="A68" s="27">
        <v>631631</v>
      </c>
      <c r="B68" s="28"/>
      <c r="C68" s="28"/>
      <c r="D68" s="29"/>
      <c r="E68" s="30"/>
      <c r="G68">
        <v>32</v>
      </c>
      <c r="H68" s="31" t="s">
        <v>107</v>
      </c>
      <c r="I68" s="31" t="s">
        <v>55</v>
      </c>
      <c r="J68" s="32">
        <v>95</v>
      </c>
      <c r="K68" s="30" t="s">
        <v>35</v>
      </c>
    </row>
    <row r="69" spans="1:11" ht="12.75">
      <c r="A69" s="27">
        <v>631632</v>
      </c>
      <c r="B69" s="28"/>
      <c r="C69" s="28"/>
      <c r="D69" s="29"/>
      <c r="E69" s="30"/>
      <c r="G69">
        <v>33</v>
      </c>
      <c r="H69" s="31" t="s">
        <v>108</v>
      </c>
      <c r="I69" s="31" t="s">
        <v>109</v>
      </c>
      <c r="J69" s="32">
        <v>94</v>
      </c>
      <c r="K69" s="30" t="s">
        <v>35</v>
      </c>
    </row>
    <row r="70" spans="1:11" ht="12.75">
      <c r="A70" s="27">
        <v>631633</v>
      </c>
      <c r="G70">
        <v>34</v>
      </c>
      <c r="H70" s="31" t="s">
        <v>110</v>
      </c>
      <c r="I70" s="31" t="s">
        <v>111</v>
      </c>
      <c r="J70" s="32">
        <v>95</v>
      </c>
      <c r="K70" s="30" t="s">
        <v>35</v>
      </c>
    </row>
    <row r="71" spans="1:11" ht="12.75">
      <c r="A71" s="27">
        <v>631634</v>
      </c>
      <c r="B71" s="33"/>
      <c r="C71" s="33"/>
      <c r="D71" s="34"/>
      <c r="E71" s="30"/>
      <c r="G71">
        <v>35</v>
      </c>
      <c r="H71" s="31" t="s">
        <v>112</v>
      </c>
      <c r="I71" s="31" t="s">
        <v>25</v>
      </c>
      <c r="J71" s="32">
        <v>94</v>
      </c>
      <c r="K71" s="30" t="s">
        <v>35</v>
      </c>
    </row>
    <row r="72" spans="1:7" ht="13.5" thickBot="1">
      <c r="A72" s="35">
        <v>631635</v>
      </c>
      <c r="B72" s="39"/>
      <c r="C72" s="39"/>
      <c r="D72" s="39"/>
      <c r="E72" s="39"/>
      <c r="F72" s="39"/>
      <c r="G72">
        <v>36</v>
      </c>
    </row>
    <row r="73" spans="1:7" ht="12.75">
      <c r="A73" s="27">
        <v>631401</v>
      </c>
      <c r="B73" t="s">
        <v>131</v>
      </c>
      <c r="C73" t="s">
        <v>163</v>
      </c>
      <c r="D73" s="27">
        <v>97</v>
      </c>
      <c r="E73" s="27" t="s">
        <v>52</v>
      </c>
      <c r="G73">
        <v>2</v>
      </c>
    </row>
    <row r="74" spans="1:7" ht="12.75">
      <c r="A74" s="27">
        <v>631402</v>
      </c>
      <c r="B74" t="s">
        <v>188</v>
      </c>
      <c r="C74" t="s">
        <v>189</v>
      </c>
      <c r="D74" s="27">
        <v>97</v>
      </c>
      <c r="E74" s="27" t="s">
        <v>52</v>
      </c>
      <c r="G74">
        <v>3</v>
      </c>
    </row>
    <row r="75" spans="1:7" ht="12.75">
      <c r="A75" s="27">
        <v>631403</v>
      </c>
      <c r="B75" t="s">
        <v>190</v>
      </c>
      <c r="C75" t="s">
        <v>25</v>
      </c>
      <c r="D75" s="27">
        <v>98</v>
      </c>
      <c r="E75" s="27" t="s">
        <v>52</v>
      </c>
      <c r="G75">
        <v>4</v>
      </c>
    </row>
    <row r="76" spans="1:7" ht="12.75">
      <c r="A76" s="27">
        <v>631404</v>
      </c>
      <c r="B76" t="s">
        <v>191</v>
      </c>
      <c r="C76" t="s">
        <v>192</v>
      </c>
      <c r="D76" s="27">
        <v>98</v>
      </c>
      <c r="E76" s="27" t="s">
        <v>52</v>
      </c>
      <c r="G76">
        <v>5</v>
      </c>
    </row>
    <row r="77" spans="1:7" ht="12.75">
      <c r="A77" s="27">
        <v>631405</v>
      </c>
      <c r="B77" s="28" t="s">
        <v>193</v>
      </c>
      <c r="C77" s="28" t="s">
        <v>194</v>
      </c>
      <c r="D77" s="29" t="s">
        <v>155</v>
      </c>
      <c r="E77" s="30" t="s">
        <v>33</v>
      </c>
      <c r="G77">
        <v>6</v>
      </c>
    </row>
    <row r="78" spans="1:7" ht="12.75">
      <c r="A78" s="27">
        <v>631406</v>
      </c>
      <c r="B78" s="28" t="s">
        <v>195</v>
      </c>
      <c r="C78" s="28" t="s">
        <v>196</v>
      </c>
      <c r="D78" s="29" t="s">
        <v>155</v>
      </c>
      <c r="E78" s="30" t="s">
        <v>33</v>
      </c>
      <c r="G78">
        <v>7</v>
      </c>
    </row>
    <row r="79" spans="1:7" ht="12.75">
      <c r="A79" s="27">
        <v>631407</v>
      </c>
      <c r="B79" s="28" t="s">
        <v>127</v>
      </c>
      <c r="C79" s="28" t="s">
        <v>128</v>
      </c>
      <c r="D79" s="29" t="s">
        <v>129</v>
      </c>
      <c r="E79" s="30" t="s">
        <v>33</v>
      </c>
      <c r="G79">
        <v>8</v>
      </c>
    </row>
    <row r="80" spans="1:7" ht="12.75">
      <c r="A80" s="27">
        <v>631408</v>
      </c>
      <c r="B80" s="28" t="s">
        <v>197</v>
      </c>
      <c r="C80" s="28" t="s">
        <v>27</v>
      </c>
      <c r="D80" s="27">
        <v>99</v>
      </c>
      <c r="E80" s="30" t="s">
        <v>64</v>
      </c>
      <c r="G80">
        <v>9</v>
      </c>
    </row>
    <row r="81" spans="1:7" ht="12.75">
      <c r="A81" s="27">
        <v>631409</v>
      </c>
      <c r="B81" s="28" t="s">
        <v>198</v>
      </c>
      <c r="C81" s="28" t="s">
        <v>199</v>
      </c>
      <c r="D81" s="27">
        <v>97</v>
      </c>
      <c r="E81" s="30" t="s">
        <v>64</v>
      </c>
      <c r="G81">
        <v>10</v>
      </c>
    </row>
    <row r="82" spans="1:7" ht="12.75">
      <c r="A82" s="27">
        <v>631410</v>
      </c>
      <c r="B82" s="28" t="s">
        <v>197</v>
      </c>
      <c r="C82" s="28" t="s">
        <v>200</v>
      </c>
      <c r="D82" s="27">
        <v>97</v>
      </c>
      <c r="E82" s="30" t="s">
        <v>64</v>
      </c>
      <c r="G82">
        <v>11</v>
      </c>
    </row>
    <row r="83" spans="1:7" ht="12.75">
      <c r="A83" s="27">
        <v>631411</v>
      </c>
      <c r="B83" s="28" t="s">
        <v>201</v>
      </c>
      <c r="C83" s="28" t="s">
        <v>183</v>
      </c>
      <c r="D83" s="27">
        <v>97</v>
      </c>
      <c r="E83" s="30" t="s">
        <v>64</v>
      </c>
      <c r="G83">
        <v>12</v>
      </c>
    </row>
    <row r="84" spans="1:7" ht="12.75">
      <c r="A84" s="27">
        <v>631412</v>
      </c>
      <c r="B84" s="28" t="s">
        <v>202</v>
      </c>
      <c r="C84" s="28" t="s">
        <v>203</v>
      </c>
      <c r="E84" s="30" t="s">
        <v>11</v>
      </c>
      <c r="G84">
        <v>13</v>
      </c>
    </row>
    <row r="85" spans="1:7" ht="12.75">
      <c r="A85" s="27">
        <v>631413</v>
      </c>
      <c r="B85" s="28" t="s">
        <v>125</v>
      </c>
      <c r="C85" s="28" t="s">
        <v>204</v>
      </c>
      <c r="E85" s="30"/>
      <c r="G85">
        <v>14</v>
      </c>
    </row>
    <row r="86" spans="1:7" ht="12.75">
      <c r="A86" s="27">
        <v>631414</v>
      </c>
      <c r="B86" s="28" t="s">
        <v>205</v>
      </c>
      <c r="C86" s="28" t="s">
        <v>206</v>
      </c>
      <c r="E86" s="30"/>
      <c r="F86" t="s">
        <v>143</v>
      </c>
      <c r="G86">
        <v>15</v>
      </c>
    </row>
    <row r="87" spans="1:7" ht="12.75">
      <c r="A87" s="27">
        <v>631415</v>
      </c>
      <c r="B87" s="28" t="s">
        <v>153</v>
      </c>
      <c r="C87" s="28" t="s">
        <v>154</v>
      </c>
      <c r="D87" s="29" t="s">
        <v>155</v>
      </c>
      <c r="E87" s="30" t="s">
        <v>11</v>
      </c>
      <c r="G87">
        <v>16</v>
      </c>
    </row>
    <row r="88" spans="1:7" ht="12.75" customHeight="1">
      <c r="A88" s="27">
        <v>631416</v>
      </c>
      <c r="B88" s="28" t="s">
        <v>158</v>
      </c>
      <c r="C88" s="28" t="s">
        <v>12</v>
      </c>
      <c r="D88" s="29" t="s">
        <v>155</v>
      </c>
      <c r="E88" s="30" t="s">
        <v>11</v>
      </c>
      <c r="G88">
        <v>17</v>
      </c>
    </row>
    <row r="89" spans="1:7" ht="12.75">
      <c r="A89" s="27">
        <v>631417</v>
      </c>
      <c r="B89" s="28" t="s">
        <v>202</v>
      </c>
      <c r="C89" s="28" t="s">
        <v>94</v>
      </c>
      <c r="E89" s="30"/>
      <c r="G89">
        <v>18</v>
      </c>
    </row>
    <row r="90" spans="1:7" ht="12.75">
      <c r="A90" s="27">
        <v>631418</v>
      </c>
      <c r="B90" s="28" t="s">
        <v>207</v>
      </c>
      <c r="C90" s="28" t="s">
        <v>208</v>
      </c>
      <c r="E90" s="30"/>
      <c r="G90">
        <v>19</v>
      </c>
    </row>
    <row r="91" spans="1:7" ht="12.75">
      <c r="A91" s="27">
        <v>631419</v>
      </c>
      <c r="B91" s="28" t="s">
        <v>209</v>
      </c>
      <c r="C91" s="28" t="s">
        <v>210</v>
      </c>
      <c r="E91" s="30"/>
      <c r="G91">
        <v>20</v>
      </c>
    </row>
    <row r="92" spans="1:7" ht="12.75">
      <c r="A92" s="27">
        <v>631420</v>
      </c>
      <c r="B92" s="28" t="s">
        <v>211</v>
      </c>
      <c r="C92" s="28" t="s">
        <v>94</v>
      </c>
      <c r="D92" s="29"/>
      <c r="E92" s="30"/>
      <c r="G92">
        <v>21</v>
      </c>
    </row>
    <row r="93" spans="1:11" ht="12.75">
      <c r="A93" s="27">
        <v>631421</v>
      </c>
      <c r="B93" s="28" t="s">
        <v>212</v>
      </c>
      <c r="C93" s="28" t="s">
        <v>14</v>
      </c>
      <c r="G93">
        <v>22</v>
      </c>
      <c r="H93" s="31" t="s">
        <v>133</v>
      </c>
      <c r="I93" s="31" t="s">
        <v>23</v>
      </c>
      <c r="J93" s="32">
        <v>96</v>
      </c>
      <c r="K93" s="30" t="s">
        <v>35</v>
      </c>
    </row>
    <row r="94" spans="1:11" ht="12.75">
      <c r="A94" s="27">
        <v>631422</v>
      </c>
      <c r="B94" s="28" t="s">
        <v>213</v>
      </c>
      <c r="C94" s="28" t="s">
        <v>214</v>
      </c>
      <c r="G94">
        <v>23</v>
      </c>
      <c r="H94" s="31" t="s">
        <v>134</v>
      </c>
      <c r="I94" s="31" t="s">
        <v>39</v>
      </c>
      <c r="J94" s="32">
        <v>97</v>
      </c>
      <c r="K94" s="30" t="s">
        <v>35</v>
      </c>
    </row>
    <row r="95" spans="1:11" ht="12.75">
      <c r="A95" s="27">
        <v>631423</v>
      </c>
      <c r="B95" s="28" t="s">
        <v>159</v>
      </c>
      <c r="C95" s="28" t="s">
        <v>215</v>
      </c>
      <c r="D95" s="29" t="s">
        <v>155</v>
      </c>
      <c r="E95" s="30" t="s">
        <v>11</v>
      </c>
      <c r="G95">
        <v>24</v>
      </c>
      <c r="H95" s="31" t="s">
        <v>135</v>
      </c>
      <c r="I95" s="31" t="s">
        <v>122</v>
      </c>
      <c r="J95" s="32">
        <v>96</v>
      </c>
      <c r="K95" s="30" t="s">
        <v>35</v>
      </c>
    </row>
    <row r="96" spans="1:11" ht="12.75">
      <c r="A96" s="27">
        <v>631424</v>
      </c>
      <c r="G96">
        <v>25</v>
      </c>
      <c r="H96" s="40" t="s">
        <v>136</v>
      </c>
      <c r="I96" s="40" t="s">
        <v>137</v>
      </c>
      <c r="J96" s="32">
        <v>96</v>
      </c>
      <c r="K96" s="30" t="s">
        <v>35</v>
      </c>
    </row>
    <row r="97" spans="1:11" ht="12.75">
      <c r="A97" s="27">
        <v>631425</v>
      </c>
      <c r="B97" s="28"/>
      <c r="C97" s="28"/>
      <c r="D97" s="29"/>
      <c r="E97" s="30"/>
      <c r="G97">
        <v>26</v>
      </c>
      <c r="H97" s="31" t="s">
        <v>138</v>
      </c>
      <c r="I97" s="31" t="s">
        <v>139</v>
      </c>
      <c r="J97" s="32">
        <v>96</v>
      </c>
      <c r="K97" s="30" t="s">
        <v>35</v>
      </c>
    </row>
    <row r="98" spans="1:11" ht="12.75">
      <c r="A98" s="27">
        <v>631426</v>
      </c>
      <c r="G98">
        <v>27</v>
      </c>
      <c r="H98" s="31" t="s">
        <v>140</v>
      </c>
      <c r="I98" s="31" t="s">
        <v>51</v>
      </c>
      <c r="J98" s="32">
        <v>96</v>
      </c>
      <c r="K98" s="30" t="s">
        <v>35</v>
      </c>
    </row>
    <row r="99" spans="1:11" ht="12.75">
      <c r="A99" s="27">
        <v>631427</v>
      </c>
      <c r="B99" s="28"/>
      <c r="C99" s="28"/>
      <c r="D99" s="29"/>
      <c r="E99" s="30"/>
      <c r="G99">
        <v>28</v>
      </c>
      <c r="H99" s="31" t="s">
        <v>107</v>
      </c>
      <c r="I99" s="31" t="s">
        <v>41</v>
      </c>
      <c r="J99" s="32">
        <v>96</v>
      </c>
      <c r="K99" s="30" t="s">
        <v>35</v>
      </c>
    </row>
    <row r="100" spans="1:11" ht="12.75">
      <c r="A100" s="27">
        <v>631428</v>
      </c>
      <c r="G100">
        <v>29</v>
      </c>
      <c r="H100" s="31" t="s">
        <v>134</v>
      </c>
      <c r="I100" s="31" t="s">
        <v>19</v>
      </c>
      <c r="J100" s="32">
        <v>99</v>
      </c>
      <c r="K100" s="30" t="s">
        <v>35</v>
      </c>
    </row>
    <row r="101" spans="1:11" ht="12.75">
      <c r="A101" s="27">
        <v>631429</v>
      </c>
      <c r="B101" s="28"/>
      <c r="C101" s="28"/>
      <c r="D101" s="29"/>
      <c r="E101" s="30"/>
      <c r="G101">
        <v>30</v>
      </c>
      <c r="H101" s="31" t="s">
        <v>141</v>
      </c>
      <c r="I101" s="31" t="s">
        <v>142</v>
      </c>
      <c r="J101" s="32">
        <v>96</v>
      </c>
      <c r="K101" s="30" t="s">
        <v>35</v>
      </c>
    </row>
    <row r="102" spans="1:11" ht="12.75">
      <c r="A102" s="27">
        <v>631430</v>
      </c>
      <c r="B102" s="28"/>
      <c r="C102" s="28"/>
      <c r="D102" s="29"/>
      <c r="E102" s="30"/>
      <c r="G102">
        <v>31</v>
      </c>
      <c r="H102" s="31" t="s">
        <v>135</v>
      </c>
      <c r="I102" s="31" t="s">
        <v>144</v>
      </c>
      <c r="J102" s="32">
        <v>99</v>
      </c>
      <c r="K102" s="30" t="s">
        <v>35</v>
      </c>
    </row>
    <row r="103" spans="1:11" ht="25.5">
      <c r="A103" s="27">
        <v>631431</v>
      </c>
      <c r="B103" s="28"/>
      <c r="C103" s="28"/>
      <c r="D103" s="29"/>
      <c r="E103" s="30"/>
      <c r="G103">
        <v>32</v>
      </c>
      <c r="H103" s="31" t="s">
        <v>145</v>
      </c>
      <c r="I103" s="31" t="s">
        <v>146</v>
      </c>
      <c r="J103" s="32">
        <v>96</v>
      </c>
      <c r="K103" s="30" t="s">
        <v>35</v>
      </c>
    </row>
    <row r="104" spans="1:11" ht="12.75">
      <c r="A104" s="27">
        <v>631432</v>
      </c>
      <c r="G104">
        <v>33</v>
      </c>
      <c r="H104" s="31" t="s">
        <v>96</v>
      </c>
      <c r="I104" s="31" t="s">
        <v>74</v>
      </c>
      <c r="J104" s="32">
        <v>96</v>
      </c>
      <c r="K104" s="30" t="s">
        <v>35</v>
      </c>
    </row>
    <row r="105" spans="1:7" ht="12.75">
      <c r="A105" s="27">
        <v>631433</v>
      </c>
      <c r="B105" s="28"/>
      <c r="C105" s="28"/>
      <c r="D105" s="29"/>
      <c r="E105" s="30"/>
      <c r="G105">
        <v>34</v>
      </c>
    </row>
    <row r="106" spans="1:7" ht="12.75">
      <c r="A106" s="27">
        <v>631434</v>
      </c>
      <c r="G106">
        <v>35</v>
      </c>
    </row>
    <row r="107" spans="1:7" ht="12.75">
      <c r="A107" s="27">
        <v>631435</v>
      </c>
      <c r="B107" s="28"/>
      <c r="C107" s="28"/>
      <c r="D107" s="29"/>
      <c r="E107" s="30"/>
      <c r="G107">
        <v>36</v>
      </c>
    </row>
    <row r="109" ht="12.75">
      <c r="A109" s="27">
        <v>632091</v>
      </c>
    </row>
    <row r="110" ht="12.75">
      <c r="A110" s="27">
        <v>632092</v>
      </c>
    </row>
    <row r="111" ht="12.75">
      <c r="A111" s="27">
        <v>632093</v>
      </c>
    </row>
    <row r="112" spans="1:6" ht="12.75">
      <c r="A112" s="27">
        <v>632094</v>
      </c>
      <c r="F112" t="s">
        <v>160</v>
      </c>
    </row>
    <row r="113" ht="12.75">
      <c r="A113" s="27">
        <v>632095</v>
      </c>
    </row>
    <row r="114" ht="12.75">
      <c r="A114" s="27">
        <v>632096</v>
      </c>
    </row>
    <row r="115" ht="12.75">
      <c r="A115" s="27">
        <v>632097</v>
      </c>
    </row>
    <row r="116" ht="12.75">
      <c r="A116" s="27">
        <v>632098</v>
      </c>
    </row>
    <row r="118" ht="12.75">
      <c r="A118" s="27">
        <v>631691</v>
      </c>
    </row>
    <row r="119" ht="12.75">
      <c r="A119" s="27">
        <v>631692</v>
      </c>
    </row>
    <row r="120" ht="12.75">
      <c r="A120" s="27">
        <v>631693</v>
      </c>
    </row>
    <row r="121" ht="12.75">
      <c r="A121" s="27">
        <v>631694</v>
      </c>
    </row>
    <row r="122" spans="1:6" ht="12.75">
      <c r="A122" s="27">
        <v>631695</v>
      </c>
      <c r="F122" t="s">
        <v>161</v>
      </c>
    </row>
    <row r="123" ht="12.75">
      <c r="A123" s="27">
        <v>631696</v>
      </c>
    </row>
    <row r="124" ht="12.75">
      <c r="A124" s="27">
        <v>631697</v>
      </c>
    </row>
    <row r="125" ht="12.75">
      <c r="A125" s="27">
        <v>631698</v>
      </c>
    </row>
    <row r="127" ht="12.75">
      <c r="A127" s="27">
        <v>631491</v>
      </c>
    </row>
    <row r="128" ht="12.75">
      <c r="A128" s="27">
        <v>631492</v>
      </c>
    </row>
    <row r="129" ht="12.75">
      <c r="A129" s="27">
        <v>631493</v>
      </c>
    </row>
    <row r="130" spans="1:6" ht="12.75">
      <c r="A130" s="27">
        <v>631494</v>
      </c>
      <c r="F130" t="s">
        <v>162</v>
      </c>
    </row>
    <row r="131" ht="12.75">
      <c r="A131" s="27">
        <v>631495</v>
      </c>
    </row>
    <row r="132" ht="12.75">
      <c r="A132" s="27">
        <v>631496</v>
      </c>
    </row>
    <row r="133" ht="12.75">
      <c r="A133" s="27">
        <v>631497</v>
      </c>
    </row>
    <row r="134" ht="12.75">
      <c r="A134" s="27">
        <v>631498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B19" sqref="B19:F23"/>
    </sheetView>
  </sheetViews>
  <sheetFormatPr defaultColWidth="11.421875" defaultRowHeight="12.75"/>
  <cols>
    <col min="1" max="1" width="10.28125" style="0" customWidth="1"/>
    <col min="3" max="3" width="14.421875" style="0" bestFit="1" customWidth="1"/>
    <col min="4" max="4" width="33.8515625" style="0" bestFit="1" customWidth="1"/>
  </cols>
  <sheetData>
    <row r="1" spans="1:6" ht="33.75">
      <c r="A1" s="74" t="s">
        <v>261</v>
      </c>
      <c r="B1" s="74"/>
      <c r="C1" s="74"/>
      <c r="D1" s="74"/>
      <c r="E1" s="74"/>
      <c r="F1" s="74"/>
    </row>
    <row r="6" spans="1:3" ht="18">
      <c r="A6" s="1" t="s">
        <v>0</v>
      </c>
      <c r="B6" s="1" t="s">
        <v>9</v>
      </c>
      <c r="C6" s="1" t="s">
        <v>262</v>
      </c>
    </row>
    <row r="7" spans="1:6" ht="27.75">
      <c r="A7" s="63">
        <v>1</v>
      </c>
      <c r="B7" s="15">
        <f>SUM(E7:E11)</f>
        <v>965</v>
      </c>
      <c r="C7" s="64" t="s">
        <v>35</v>
      </c>
      <c r="D7" s="52" t="s">
        <v>267</v>
      </c>
      <c r="E7" s="55">
        <v>191</v>
      </c>
      <c r="F7" s="55" t="s">
        <v>272</v>
      </c>
    </row>
    <row r="8" spans="4:6" ht="18">
      <c r="D8" s="52" t="s">
        <v>268</v>
      </c>
      <c r="E8" s="55">
        <v>197</v>
      </c>
      <c r="F8" s="55" t="s">
        <v>272</v>
      </c>
    </row>
    <row r="9" spans="4:6" ht="18">
      <c r="D9" s="52" t="s">
        <v>269</v>
      </c>
      <c r="E9" s="55">
        <v>191</v>
      </c>
      <c r="F9" s="55" t="s">
        <v>272</v>
      </c>
    </row>
    <row r="10" spans="4:6" ht="18">
      <c r="D10" s="52" t="s">
        <v>270</v>
      </c>
      <c r="E10" s="55">
        <v>195</v>
      </c>
      <c r="F10" s="55" t="s">
        <v>272</v>
      </c>
    </row>
    <row r="11" spans="4:6" ht="18">
      <c r="D11" s="52" t="s">
        <v>271</v>
      </c>
      <c r="E11" s="55">
        <v>191</v>
      </c>
      <c r="F11" s="55" t="s">
        <v>272</v>
      </c>
    </row>
    <row r="12" ht="12.75">
      <c r="F12" s="27"/>
    </row>
    <row r="13" spans="1:6" ht="27.75">
      <c r="A13" s="63">
        <v>2</v>
      </c>
      <c r="B13" s="15">
        <f>SUM(E13:E17)</f>
        <v>958</v>
      </c>
      <c r="C13" s="64" t="s">
        <v>266</v>
      </c>
      <c r="D13" s="52" t="s">
        <v>275</v>
      </c>
      <c r="E13" s="55">
        <v>191</v>
      </c>
      <c r="F13" s="55" t="s">
        <v>272</v>
      </c>
    </row>
    <row r="14" spans="4:6" ht="18">
      <c r="D14" s="52" t="s">
        <v>276</v>
      </c>
      <c r="E14" s="55">
        <v>189</v>
      </c>
      <c r="F14" s="55" t="s">
        <v>272</v>
      </c>
    </row>
    <row r="15" spans="4:6" ht="18">
      <c r="D15" s="52" t="s">
        <v>277</v>
      </c>
      <c r="E15" s="55">
        <v>192</v>
      </c>
      <c r="F15" s="55" t="s">
        <v>272</v>
      </c>
    </row>
    <row r="16" spans="4:6" ht="18">
      <c r="D16" s="52" t="s">
        <v>278</v>
      </c>
      <c r="E16" s="55">
        <v>194</v>
      </c>
      <c r="F16" s="55" t="s">
        <v>272</v>
      </c>
    </row>
    <row r="17" spans="4:6" ht="18">
      <c r="D17" s="52" t="s">
        <v>279</v>
      </c>
      <c r="E17" s="55">
        <v>192</v>
      </c>
      <c r="F17" s="55" t="s">
        <v>272</v>
      </c>
    </row>
    <row r="18" ht="12.75">
      <c r="F18" s="27"/>
    </row>
    <row r="19" spans="1:6" ht="27.75">
      <c r="A19" s="63">
        <v>3</v>
      </c>
      <c r="B19" s="15">
        <f>SUM(E19:E23)</f>
        <v>956</v>
      </c>
      <c r="C19" s="64" t="s">
        <v>11</v>
      </c>
      <c r="D19" s="52" t="s">
        <v>263</v>
      </c>
      <c r="E19" s="55">
        <v>194</v>
      </c>
      <c r="F19" s="55" t="s">
        <v>272</v>
      </c>
    </row>
    <row r="20" spans="4:6" ht="18">
      <c r="D20" s="52" t="s">
        <v>264</v>
      </c>
      <c r="E20" s="55">
        <v>193</v>
      </c>
      <c r="F20" s="55" t="s">
        <v>272</v>
      </c>
    </row>
    <row r="21" spans="4:6" ht="18">
      <c r="D21" s="52" t="s">
        <v>265</v>
      </c>
      <c r="E21" s="55">
        <v>187</v>
      </c>
      <c r="F21" s="55" t="s">
        <v>272</v>
      </c>
    </row>
    <row r="22" spans="4:6" ht="18">
      <c r="D22" s="52" t="s">
        <v>273</v>
      </c>
      <c r="E22" s="55">
        <v>190</v>
      </c>
      <c r="F22" s="55" t="s">
        <v>272</v>
      </c>
    </row>
    <row r="23" spans="4:6" ht="18">
      <c r="D23" s="52" t="s">
        <v>274</v>
      </c>
      <c r="E23" s="55">
        <v>192</v>
      </c>
      <c r="F23" s="55" t="s">
        <v>272</v>
      </c>
    </row>
    <row r="24" ht="12.75">
      <c r="F24" s="27"/>
    </row>
    <row r="25" spans="1:6" ht="27.75">
      <c r="A25" s="63">
        <v>4</v>
      </c>
      <c r="B25" s="15">
        <f>SUM(E25:E29)</f>
        <v>933</v>
      </c>
      <c r="C25" s="64" t="s">
        <v>33</v>
      </c>
      <c r="D25" s="52" t="s">
        <v>285</v>
      </c>
      <c r="E25" s="55">
        <v>191</v>
      </c>
      <c r="F25" s="55" t="s">
        <v>272</v>
      </c>
    </row>
    <row r="26" spans="4:6" ht="18">
      <c r="D26" s="52" t="s">
        <v>286</v>
      </c>
      <c r="E26" s="55">
        <v>188</v>
      </c>
      <c r="F26" s="55" t="s">
        <v>272</v>
      </c>
    </row>
    <row r="27" spans="4:6" ht="18">
      <c r="D27" s="52" t="s">
        <v>287</v>
      </c>
      <c r="E27" s="55">
        <v>190</v>
      </c>
      <c r="F27" s="55" t="s">
        <v>272</v>
      </c>
    </row>
    <row r="28" spans="4:6" ht="18">
      <c r="D28" s="52" t="s">
        <v>288</v>
      </c>
      <c r="E28" s="55">
        <v>191</v>
      </c>
      <c r="F28" s="55" t="s">
        <v>272</v>
      </c>
    </row>
    <row r="29" spans="4:6" ht="18">
      <c r="D29" s="52" t="s">
        <v>289</v>
      </c>
      <c r="E29" s="55">
        <v>173</v>
      </c>
      <c r="F29" s="55" t="s">
        <v>272</v>
      </c>
    </row>
    <row r="30" ht="12.75">
      <c r="F30" s="27"/>
    </row>
    <row r="31" spans="1:6" ht="27.75">
      <c r="A31" s="63">
        <v>5</v>
      </c>
      <c r="B31" s="15">
        <f>SUM(E31:E35)</f>
        <v>928</v>
      </c>
      <c r="C31" s="64" t="s">
        <v>52</v>
      </c>
      <c r="D31" s="52" t="s">
        <v>280</v>
      </c>
      <c r="E31" s="55">
        <v>195</v>
      </c>
      <c r="F31" s="55" t="s">
        <v>272</v>
      </c>
    </row>
    <row r="32" spans="4:6" ht="18">
      <c r="D32" s="52" t="s">
        <v>281</v>
      </c>
      <c r="E32" s="55">
        <v>187</v>
      </c>
      <c r="F32" s="55" t="s">
        <v>272</v>
      </c>
    </row>
    <row r="33" spans="4:6" ht="18">
      <c r="D33" s="52" t="s">
        <v>290</v>
      </c>
      <c r="E33" s="55">
        <v>179</v>
      </c>
      <c r="F33" s="55" t="s">
        <v>272</v>
      </c>
    </row>
    <row r="34" spans="4:6" ht="18">
      <c r="D34" s="52" t="s">
        <v>282</v>
      </c>
      <c r="E34" s="55">
        <v>190</v>
      </c>
      <c r="F34" s="55" t="s">
        <v>272</v>
      </c>
    </row>
    <row r="35" spans="4:6" ht="18">
      <c r="D35" s="52" t="s">
        <v>283</v>
      </c>
      <c r="E35" s="55">
        <v>177</v>
      </c>
      <c r="F35" s="55" t="s">
        <v>272</v>
      </c>
    </row>
  </sheetData>
  <sheetProtection/>
  <mergeCells count="1">
    <mergeCell ref="A1:F1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Sägesser</dc:creator>
  <cp:keywords/>
  <dc:description/>
  <cp:lastModifiedBy>Ernst Nydegger</cp:lastModifiedBy>
  <cp:lastPrinted>2011-08-28T14:23:52Z</cp:lastPrinted>
  <dcterms:created xsi:type="dcterms:W3CDTF">2007-08-07T08:58:05Z</dcterms:created>
  <dcterms:modified xsi:type="dcterms:W3CDTF">2011-08-29T09:38:03Z</dcterms:modified>
  <cp:category/>
  <cp:version/>
  <cp:contentType/>
  <cp:contentStatus/>
</cp:coreProperties>
</file>